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uild Your Own Matrix" sheetId="2" state="visible" r:id="rId2"/>
    <sheet xmlns:r="http://schemas.openxmlformats.org/officeDocument/2006/relationships" name="Example 1 Literacy" sheetId="3" state="visible" r:id="rId3"/>
    <sheet xmlns:r="http://schemas.openxmlformats.org/officeDocument/2006/relationships" name="Example 2 Health" sheetId="4" state="visible" r:id="rId4"/>
    <sheet xmlns:r="http://schemas.openxmlformats.org/officeDocument/2006/relationships" name="Example 3 Equipment" sheetId="5" state="visible" r:id="rId5"/>
    <sheet xmlns:r="http://schemas.openxmlformats.org/officeDocument/2006/relationships" name="Results Tracker" sheetId="6" state="visible" r:id="rId6"/>
    <sheet xmlns:r="http://schemas.openxmlformats.org/officeDocument/2006/relationships" name="Collection Calendar" sheetId="7" state="visible" r:id="rId7"/>
    <sheet xmlns:r="http://schemas.openxmlformats.org/officeDocument/2006/relationships" name="Evaluation Budget" sheetId="8" state="visible" r:id="rId8"/>
    <sheet xmlns:r="http://schemas.openxmlformats.org/officeDocument/2006/relationships" name="Reviewer Checklist" sheetId="9" state="visible" r:id="rId9"/>
  </sheets>
  <definedNames/>
  <calcPr calcId="124519" fullCalcOnLoad="1"/>
</workbook>
</file>

<file path=xl/styles.xml><?xml version="1.0" encoding="utf-8"?>
<styleSheet xmlns="http://schemas.openxmlformats.org/spreadsheetml/2006/main">
  <numFmts count="2">
    <numFmt numFmtId="164" formatCode="&quot;$&quot;#,##0.00"/>
    <numFmt numFmtId="165" formatCode="0.0%"/>
  </numFmts>
  <fonts count="8">
    <font>
      <name val="Calibri"/>
      <family val="2"/>
      <color theme="1"/>
      <sz val="11"/>
      <scheme val="minor"/>
    </font>
    <font>
      <b val="1"/>
      <color rgb="001E3A5F"/>
      <sz val="16"/>
    </font>
    <font>
      <color rgb="0044546A"/>
      <sz val="10"/>
    </font>
    <font>
      <b val="1"/>
      <color rgb="000F766E"/>
      <sz val="11"/>
    </font>
    <font>
      <b val="1"/>
      <color rgb="00FFFFFF"/>
      <sz val="10"/>
    </font>
    <font>
      <sz val="10"/>
    </font>
    <font>
      <b val="1"/>
      <sz val="10"/>
    </font>
    <font>
      <i val="1"/>
      <color rgb="006B7280"/>
      <sz val="9"/>
    </font>
  </fonts>
  <fills count="7">
    <fill>
      <patternFill/>
    </fill>
    <fill>
      <patternFill patternType="gray125"/>
    </fill>
    <fill>
      <patternFill patternType="solid">
        <fgColor rgb="001E3A5F"/>
      </patternFill>
    </fill>
    <fill>
      <patternFill patternType="solid">
        <fgColor rgb="00EEF2F6"/>
      </patternFill>
    </fill>
    <fill>
      <patternFill patternType="solid">
        <fgColor rgb="00FFFDF2"/>
      </patternFill>
    </fill>
    <fill>
      <patternFill patternType="solid">
        <fgColor rgb="00EDF5F3"/>
      </patternFill>
    </fill>
    <fill>
      <patternFill patternType="solid">
        <fgColor rgb="00D7E8E4"/>
      </patternFill>
    </fill>
  </fills>
  <borders count="6">
    <border>
      <left/>
      <right/>
      <top/>
      <bottom/>
      <diagonal/>
    </border>
    <border>
      <left style="thin">
        <color rgb="00C9D2DC"/>
      </left>
      <right style="thin">
        <color rgb="00C9D2DC"/>
      </right>
      <top style="thin">
        <color rgb="00C9D2DC"/>
      </top>
      <bottom style="thin">
        <color rgb="00C9D2DC"/>
      </bottom>
    </border>
    <border>
      <left/>
      <right/>
      <top style="thin">
        <color rgb="00C9D2DC"/>
      </top>
      <bottom/>
      <diagonal/>
    </border>
    <border>
      <left/>
      <right style="thin">
        <color rgb="00C9D2DC"/>
      </right>
      <top style="thin">
        <color rgb="00C9D2DC"/>
      </top>
      <bottom/>
      <diagonal/>
    </border>
    <border>
      <left/>
      <right/>
      <top style="thin">
        <color rgb="00C9D2DC"/>
      </top>
      <bottom style="thin">
        <color rgb="00C9D2DC"/>
      </bottom>
      <diagonal/>
    </border>
    <border>
      <left/>
      <right style="thin">
        <color rgb="00C9D2DC"/>
      </right>
      <top style="thin">
        <color rgb="00C9D2DC"/>
      </top>
      <bottom style="thin">
        <color rgb="00C9D2DC"/>
      </bottom>
      <diagonal/>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6" fillId="0" borderId="1" applyAlignment="1" pivotButton="0" quotePrefix="0" xfId="0">
      <alignment vertical="top" wrapText="1"/>
    </xf>
    <xf numFmtId="0" fontId="5" fillId="0" borderId="1" applyAlignment="1" pivotButton="0" quotePrefix="0" xfId="0">
      <alignment vertical="top" wrapText="1"/>
    </xf>
    <xf numFmtId="0" fontId="6" fillId="3" borderId="1" applyAlignment="1" pivotButton="0" quotePrefix="0" xfId="0">
      <alignment vertical="top" wrapText="1"/>
    </xf>
    <xf numFmtId="0" fontId="5" fillId="3" borderId="1" applyAlignment="1" pivotButton="0" quotePrefix="0" xfId="0">
      <alignment vertical="top" wrapText="1"/>
    </xf>
    <xf numFmtId="0" fontId="5" fillId="0" borderId="0" applyAlignment="1" pivotButton="0" quotePrefix="0" xfId="0">
      <alignment vertical="top" wrapText="1"/>
    </xf>
    <xf numFmtId="0" fontId="7" fillId="0" borderId="0" pivotButton="0" quotePrefix="0" xfId="0"/>
    <xf numFmtId="0" fontId="5" fillId="4" borderId="1" applyAlignment="1" pivotButton="0" quotePrefix="0" xfId="0">
      <alignment vertical="top" wrapText="1"/>
    </xf>
    <xf numFmtId="0" fontId="5" fillId="5" borderId="1" applyAlignment="1" pivotButton="0" quotePrefix="0" xfId="0">
      <alignment vertical="top" wrapText="1"/>
    </xf>
    <xf numFmtId="0" fontId="6" fillId="0" borderId="0" applyAlignment="1" pivotButton="0" quotePrefix="0" xfId="0">
      <alignment vertical="top" wrapText="1"/>
    </xf>
    <xf numFmtId="0" fontId="5" fillId="5" borderId="1" applyAlignment="1" pivotButton="0" quotePrefix="0" xfId="0">
      <alignment horizontal="center" vertical="center" wrapText="1"/>
    </xf>
    <xf numFmtId="0" fontId="6" fillId="0" borderId="0" pivotButton="0" quotePrefix="0" xfId="0"/>
    <xf numFmtId="0" fontId="0" fillId="0" borderId="4" pivotButton="0" quotePrefix="0" xfId="0"/>
    <xf numFmtId="0" fontId="0" fillId="0" borderId="5" pivotButton="0" quotePrefix="0" xfId="0"/>
    <xf numFmtId="3" fontId="5" fillId="0" borderId="1" applyAlignment="1" pivotButton="0" quotePrefix="0" xfId="0">
      <alignment horizontal="center" vertical="center" wrapText="1"/>
    </xf>
    <xf numFmtId="3" fontId="5" fillId="4" borderId="1" applyAlignment="1" pivotButton="0" quotePrefix="0" xfId="0">
      <alignment horizontal="center" vertical="center" wrapText="1"/>
    </xf>
    <xf numFmtId="3" fontId="5" fillId="5" borderId="1" applyAlignment="1" pivotButton="0" quotePrefix="0" xfId="0">
      <alignment horizontal="center" vertical="center" wrapText="1"/>
    </xf>
    <xf numFmtId="9" fontId="5" fillId="5" borderId="1" applyAlignment="1" pivotButton="0" quotePrefix="0" xfId="0">
      <alignment horizontal="center" vertical="center" wrapText="1"/>
    </xf>
    <xf numFmtId="1" fontId="5" fillId="4" borderId="1" applyAlignment="1" pivotButton="0" quotePrefix="0" xfId="0">
      <alignment horizontal="center" vertical="center" wrapText="1"/>
    </xf>
    <xf numFmtId="1" fontId="5" fillId="5" borderId="1" applyAlignment="1" pivotButton="0" quotePrefix="0" xfId="0">
      <alignment horizontal="center" vertical="center" wrapText="1"/>
    </xf>
    <xf numFmtId="0" fontId="5" fillId="6" borderId="1" applyAlignment="1" pivotButton="0" quotePrefix="0" xfId="0">
      <alignment horizontal="center" vertical="center" wrapText="1"/>
    </xf>
    <xf numFmtId="0" fontId="5"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5" fillId="5" borderId="1" pivotButton="0" quotePrefix="0" xfId="0"/>
    <xf numFmtId="164" fontId="5" fillId="0" borderId="1" applyAlignment="1" pivotButton="0" quotePrefix="0" xfId="0">
      <alignment horizontal="center" vertical="center" wrapText="1"/>
    </xf>
    <xf numFmtId="4" fontId="5" fillId="0" borderId="1" applyAlignment="1" pivotButton="0" quotePrefix="0" xfId="0">
      <alignment horizontal="center" vertical="center" wrapText="1"/>
    </xf>
    <xf numFmtId="0" fontId="5" fillId="0" borderId="1" applyAlignment="1" pivotButton="0" quotePrefix="0" xfId="0">
      <alignment horizontal="center" vertical="center" wrapText="1"/>
    </xf>
    <xf numFmtId="164" fontId="5" fillId="5" borderId="1" applyAlignment="1" pivotButton="0" quotePrefix="0" xfId="0">
      <alignment horizontal="center" vertical="center" wrapText="1"/>
    </xf>
    <xf numFmtId="164" fontId="5" fillId="3" borderId="1" applyAlignment="1" pivotButton="0" quotePrefix="0" xfId="0">
      <alignment horizontal="center" vertical="center" wrapText="1"/>
    </xf>
    <xf numFmtId="4" fontId="5" fillId="3" borderId="1" applyAlignment="1" pivotButton="0" quotePrefix="0" xfId="0">
      <alignment horizontal="center" vertical="center" wrapText="1"/>
    </xf>
    <xf numFmtId="0" fontId="5" fillId="3" borderId="1" applyAlignment="1" pivotButton="0" quotePrefix="0" xfId="0">
      <alignment horizontal="center" vertical="center" wrapText="1"/>
    </xf>
    <xf numFmtId="164" fontId="5" fillId="4" borderId="1" applyAlignment="1" pivotButton="0" quotePrefix="0" xfId="0">
      <alignment horizontal="center" vertical="center" wrapText="1"/>
    </xf>
    <xf numFmtId="0" fontId="5" fillId="0" borderId="0" pivotButton="0" quotePrefix="0" xfId="0"/>
    <xf numFmtId="164" fontId="6" fillId="5" borderId="1" applyAlignment="1" pivotButton="0" quotePrefix="0" xfId="0">
      <alignment horizontal="center" vertical="center" wrapText="1"/>
    </xf>
    <xf numFmtId="165" fontId="6" fillId="5"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766E"/>
    <outlinePr summaryBelow="1" summaryRight="1"/>
    <pageSetUpPr/>
  </sheetPr>
  <dimension ref="A1:E38"/>
  <sheetViews>
    <sheetView showGridLines="0" workbookViewId="0">
      <selection activeCell="A1" sqref="A1"/>
    </sheetView>
  </sheetViews>
  <sheetFormatPr baseColWidth="8" defaultRowHeight="15"/>
  <cols>
    <col width="26" customWidth="1" min="1" max="1"/>
    <col width="46" customWidth="1" min="2" max="2"/>
    <col width="34" customWidth="1" min="3" max="3"/>
    <col width="34" customWidth="1" min="4" max="4"/>
    <col width="34" customWidth="1" min="5" max="5"/>
  </cols>
  <sheetData>
    <row r="1" ht="22" customHeight="1">
      <c r="A1" s="1" t="inlineStr">
        <is>
          <t>Project Evaluation Matrix and Worked Examples</t>
        </is>
      </c>
    </row>
    <row r="2">
      <c r="A2" s="2" t="inlineStr">
        <is>
          <t>Three complete project evaluation examples plus a blank eight-column matrix, a results tracker, a collection calendar, an evaluation budget and a reviewer checklist.</t>
        </is>
      </c>
    </row>
    <row r="3">
      <c r="A3" s="2" t="inlineStr">
        <is>
          <t>Every count, total, status and score in this workbook is a live formula. Companion file to GrantCue - grantcue.com/blog/project-evaluation-examples</t>
        </is>
      </c>
    </row>
    <row r="5">
      <c r="A5" s="3" t="inlineStr">
        <is>
          <t>WHAT IS IN THIS WORKBOOK</t>
        </is>
      </c>
    </row>
    <row r="6" ht="28" customHeight="1">
      <c r="A6" s="4" t="inlineStr">
        <is>
          <t>Sheet</t>
        </is>
      </c>
      <c r="B6" s="4" t="inlineStr">
        <is>
          <t>What it gives you</t>
        </is>
      </c>
      <c r="C6" s="4" t="inlineStr">
        <is>
          <t>Use it when</t>
        </is>
      </c>
      <c r="D6" s="4" t="inlineStr"/>
      <c r="E6" s="4" t="inlineStr"/>
    </row>
    <row r="7" ht="42" customHeight="1">
      <c r="A7" s="5" t="inlineStr">
        <is>
          <t>Build Your Own Matrix</t>
        </is>
      </c>
      <c r="B7" s="6" t="inlineStr">
        <is>
          <t>The eight-column grid, empty, with dropdown lists for evaluation type and collection timing and a live row-by-row completeness check.</t>
        </is>
      </c>
      <c r="C7" s="6" t="inlineStr">
        <is>
          <t>You are drafting the evaluation section and want the table filled before you write a sentence of narrative.</t>
        </is>
      </c>
    </row>
    <row r="8" ht="42" customHeight="1">
      <c r="A8" s="7" t="inlineStr">
        <is>
          <t>Example 1 Literacy</t>
        </is>
      </c>
      <c r="B8" s="8" t="inlineStr">
        <is>
          <t>A $25,000 one-year after-school literacy program. Four rows, one of them an outcome row, all eight columns filled.</t>
        </is>
      </c>
      <c r="C8" s="8" t="inlineStr">
        <is>
          <t>Your project is a single-year program grant under about $50,000.</t>
        </is>
      </c>
    </row>
    <row r="9" ht="42" customHeight="1">
      <c r="A9" s="5" t="inlineStr">
        <is>
          <t>Example 2 Health</t>
        </is>
      </c>
      <c r="B9" s="6" t="inlineStr">
        <is>
          <t>A two-year, $180,000 community health screening initiative with a Year 1 and a Year 2 target on every row.</t>
        </is>
      </c>
      <c r="C9" s="6" t="inlineStr">
        <is>
          <t>Your project runs longer than twelve months and needs interim targets.</t>
        </is>
      </c>
    </row>
    <row r="10" ht="42" customHeight="1">
      <c r="A10" s="7" t="inlineStr">
        <is>
          <t>Example 3 Equipment</t>
        </is>
      </c>
      <c r="B10" s="8" t="inlineStr">
        <is>
          <t>A $14,000 commercial refrigeration purchase, measured in what the equipment moves rather than in the purchase itself.</t>
        </is>
      </c>
      <c r="C10" s="8" t="inlineStr">
        <is>
          <t>You are asking for capital or equipment and the funder still wants an evaluation.</t>
        </is>
      </c>
    </row>
    <row r="11" ht="42" customHeight="1">
      <c r="A11" s="5" t="inlineStr">
        <is>
          <t>Results Tracker</t>
        </is>
      </c>
      <c r="B11" s="6" t="inlineStr">
        <is>
          <t>The same rows after the award, with actuals by quarter, the share of the baseline-to-target gap closed, and a status flag.</t>
        </is>
      </c>
      <c r="C11" s="6" t="inlineStr">
        <is>
          <t>The grant is live and a report is due.</t>
        </is>
      </c>
    </row>
    <row r="12" ht="42" customHeight="1">
      <c r="A12" s="7" t="inlineStr">
        <is>
          <t>Collection Calendar</t>
        </is>
      </c>
      <c r="B12" s="8" t="inlineStr">
        <is>
          <t>Twelve months across the top, one row per indicator, with a live count of collection points per month.</t>
        </is>
      </c>
      <c r="C12" s="8" t="inlineStr">
        <is>
          <t>You want to see whether every deadline lands in the same two weeks.</t>
        </is>
      </c>
    </row>
    <row r="13" ht="42" customHeight="1">
      <c r="A13" s="5" t="inlineStr">
        <is>
          <t>Evaluation Budget</t>
        </is>
      </c>
      <c r="B13" s="6" t="inlineStr">
        <is>
          <t>The evaluation line for Example 1, costed out to $1,200, with live rate x quantity math and a percent-of-request check.</t>
        </is>
      </c>
      <c r="C13" s="6" t="inlineStr">
        <is>
          <t>Your budget has a $0 evaluation line and a reviewer is about to notice.</t>
        </is>
      </c>
    </row>
    <row r="14" ht="42" customHeight="1">
      <c r="A14" s="7" t="inlineStr">
        <is>
          <t>Reviewer Checklist</t>
        </is>
      </c>
      <c r="B14" s="8" t="inlineStr">
        <is>
          <t>Ten checks a reviewer runs on an evaluation section, with a live completion counter.</t>
        </is>
      </c>
      <c r="C14" s="8" t="inlineStr">
        <is>
          <t>The section is drafted and you want an internal read before submission.</t>
        </is>
      </c>
    </row>
    <row r="16">
      <c r="A16" s="3" t="inlineStr">
        <is>
          <t>THE EIGHT COLUMNS, AND WHAT EACH ONE HAS TO DO</t>
        </is>
      </c>
    </row>
    <row r="17" ht="28" customHeight="1">
      <c r="A17" s="4" t="inlineStr">
        <is>
          <t>Column</t>
        </is>
      </c>
      <c r="B17" s="4" t="inlineStr">
        <is>
          <t>Question it answers</t>
        </is>
      </c>
      <c r="C17" s="4" t="inlineStr">
        <is>
          <t>Weak version</t>
        </is>
      </c>
      <c r="D17" s="4" t="inlineStr">
        <is>
          <t>Strong version</t>
        </is>
      </c>
      <c r="E17" s="4" t="inlineStr">
        <is>
          <t>Definition</t>
        </is>
      </c>
    </row>
    <row r="18" ht="46" customHeight="1">
      <c r="A18" s="5" t="inlineStr">
        <is>
          <t>Goal</t>
        </is>
      </c>
      <c r="B18" s="6" t="inlineStr">
        <is>
          <t>What change are we after?</t>
        </is>
      </c>
      <c r="C18" s="6" t="inlineStr">
        <is>
          <t>Improve literacy</t>
        </is>
      </c>
      <c r="D18" s="6" t="inlineStr">
        <is>
          <t>Third graders read at grade level by June</t>
        </is>
      </c>
      <c r="E18" s="6" t="inlineStr">
        <is>
          <t>The change the other seven columns exist to test. One goal per row.</t>
        </is>
      </c>
    </row>
    <row r="19" ht="46" customHeight="1">
      <c r="A19" s="7" t="inlineStr">
        <is>
          <t>Evaluation type</t>
        </is>
      </c>
      <c r="B19" s="8" t="inlineStr">
        <is>
          <t>Is this row about delivery or about change?</t>
        </is>
      </c>
      <c r="C19" s="8" t="inlineStr">
        <is>
          <t>Left off the table entirely</t>
        </is>
      </c>
      <c r="D19" s="8" t="inlineStr">
        <is>
          <t>Process, or Outcome</t>
        </is>
      </c>
      <c r="E19" s="8" t="inlineStr">
        <is>
          <t>Labels the row Process, Outcome, Formative, Summative or Participant experience. Stops a team from filling the whole table with delivery counts and calling it an outcome plan.</t>
        </is>
      </c>
    </row>
    <row r="20" ht="46" customHeight="1">
      <c r="A20" s="5" t="inlineStr">
        <is>
          <t>Indicator</t>
        </is>
      </c>
      <c r="B20" s="6" t="inlineStr">
        <is>
          <t>What number proves it?</t>
        </is>
      </c>
      <c r="C20" s="6" t="inlineStr">
        <is>
          <t>Reading improves</t>
        </is>
      </c>
      <c r="D20" s="6" t="inlineStr">
        <is>
          <t>Percent of enrolled students reading at grade level</t>
        </is>
      </c>
      <c r="E20" s="6" t="inlineStr">
        <is>
          <t>A measurable variable that shows whether a specific result occurred. Percentages need the denominator written into the cell.</t>
        </is>
      </c>
    </row>
    <row r="21" ht="46" customHeight="1">
      <c r="A21" s="7" t="inlineStr">
        <is>
          <t>Baseline</t>
        </is>
      </c>
      <c r="B21" s="8" t="inlineStr">
        <is>
          <t>Where do we start?</t>
        </is>
      </c>
      <c r="C21" s="8" t="inlineStr">
        <is>
          <t>Left blank</t>
        </is>
      </c>
      <c r="D21" s="8" t="inlineStr">
        <is>
          <t>34 percent at grade level in September</t>
        </is>
      </c>
      <c r="E21" s="8" t="inlineStr">
        <is>
          <t>The value of the indicator before the project starts. If it does not exist yet, write that plainly and commit to establishing it in period one.</t>
        </is>
      </c>
    </row>
    <row r="22" ht="46" customHeight="1">
      <c r="A22" s="5" t="inlineStr">
        <is>
          <t>Target</t>
        </is>
      </c>
      <c r="B22" s="6" t="inlineStr">
        <is>
          <t>Where do we commit to land?</t>
        </is>
      </c>
      <c r="C22" s="6" t="inlineStr">
        <is>
          <t>Significant gains</t>
        </is>
      </c>
      <c r="D22" s="6" t="inlineStr">
        <is>
          <t>60 percent at grade level in June</t>
        </is>
      </c>
      <c r="E22" s="6" t="inlineStr">
        <is>
          <t>What the project commits to reaching, by a stated date. Set it against the baseline, not against a wish.</t>
        </is>
      </c>
    </row>
    <row r="23" ht="46" customHeight="1">
      <c r="A23" s="7" t="inlineStr">
        <is>
          <t>Data source</t>
        </is>
      </c>
      <c r="B23" s="8" t="inlineStr">
        <is>
          <t>Where does the number come from?</t>
        </is>
      </c>
      <c r="C23" s="8" t="inlineStr">
        <is>
          <t>Teacher impressions</t>
        </is>
      </c>
      <c r="D23" s="8" t="inlineStr">
        <is>
          <t>Fall and spring running records</t>
        </is>
      </c>
      <c r="E23" s="8" t="inlineStr">
        <is>
          <t>The record or instrument the number comes from. Records that already exist beat any instrument you would have to invent.</t>
        </is>
      </c>
    </row>
    <row r="24" ht="46" customHeight="1">
      <c r="A24" s="5" t="inlineStr">
        <is>
          <t>Collection timing</t>
        </is>
      </c>
      <c r="B24" s="6" t="inlineStr">
        <is>
          <t>When do we collect?</t>
        </is>
      </c>
      <c r="C24" s="6" t="inlineStr">
        <is>
          <t>Ongoing</t>
        </is>
      </c>
      <c r="D24" s="6" t="inlineStr">
        <is>
          <t>September, January, June</t>
        </is>
      </c>
      <c r="E24" s="6" t="inlineStr">
        <is>
          <t>The schedule you promise to collect on. It has to beat the funder's report deadline.</t>
        </is>
      </c>
    </row>
    <row r="25" ht="46" customHeight="1">
      <c r="A25" s="7" t="inlineStr">
        <is>
          <t>Owner</t>
        </is>
      </c>
      <c r="B25" s="8" t="inlineStr">
        <is>
          <t>Who actually does it?</t>
        </is>
      </c>
      <c r="C25" s="8" t="inlineStr">
        <is>
          <t>Data will be collected</t>
        </is>
      </c>
      <c r="D25" s="8" t="inlineStr">
        <is>
          <t>Reading Specialist</t>
        </is>
      </c>
      <c r="E25" s="8" t="inlineStr">
        <is>
          <t>A role, not a person. Naming an owner turns a matrix into something that happens instead of something somebody wrote once.</t>
        </is>
      </c>
    </row>
    <row r="27">
      <c r="A27" s="3" t="inlineStr">
        <is>
          <t>ORDER OF OPERATIONS</t>
        </is>
      </c>
    </row>
    <row r="28">
      <c r="A28" s="9" t="inlineStr">
        <is>
          <t>1. Underline the verb and the noun in each goal. "Increase attendance" gives you a count of attendees and a comparison over time.</t>
        </is>
      </c>
    </row>
    <row r="29">
      <c r="A29" s="9" t="inlineStr">
        <is>
          <t>2. Decide whether the number is a count, a percentage or a rate. Percentages need a stated denominator, so write it into the indicator cell itself.</t>
        </is>
      </c>
    </row>
    <row r="30">
      <c r="A30" s="9" t="inlineStr">
        <is>
          <t>3. Find the record that already holds the number. Sign-in sheets, case notes and intake forms beat any instrument you would have to invent.</t>
        </is>
      </c>
    </row>
    <row r="31">
      <c r="A31" s="9" t="inlineStr">
        <is>
          <t>4. Set the target against the baseline, not against a wish. A target with no visible relationship to the starting number reads as decoration.</t>
        </is>
      </c>
    </row>
    <row r="32">
      <c r="A32" s="9" t="inlineStr">
        <is>
          <t>5. Label every row Process or Outcome, then check that at least one Outcome row exists. Delivery counts alone are activity reporting.</t>
        </is>
      </c>
    </row>
    <row r="33">
      <c r="A33" s="9" t="inlineStr">
        <is>
          <t>6. Put a role in the owner column and a date in the timing column, then lay those dates against the funder's report schedule.</t>
        </is>
      </c>
    </row>
    <row r="35">
      <c r="A35" s="3" t="inlineStr">
        <is>
          <t>A NOTE ON THE EXAMPLES</t>
        </is>
      </c>
    </row>
    <row r="36">
      <c r="A36" s="9" t="inlineStr">
        <is>
          <t>Every organization, figure and funder situation in this workbook is a composite written for the article. The structures are the reusable part. Replace the numbers with yours before anything here goes into a proposal.</t>
        </is>
      </c>
    </row>
    <row r="38">
      <c r="A38" s="10" t="inlineStr">
        <is>
          <t>GrantCue - grantcue.com/blog/project-evaluation-examples</t>
        </is>
      </c>
    </row>
  </sheetData>
  <pageMargins left="0.75" right="0.75" top="1" bottom="1" header="0.5" footer="0.5"/>
</worksheet>
</file>

<file path=xl/worksheets/sheet2.xml><?xml version="1.0" encoding="utf-8"?>
<worksheet xmlns="http://schemas.openxmlformats.org/spreadsheetml/2006/main">
  <sheetPr>
    <tabColor rgb="000F766E"/>
    <outlinePr summaryBelow="1" summaryRight="1"/>
    <pageSetUpPr/>
  </sheetPr>
  <dimension ref="A1:I46"/>
  <sheetViews>
    <sheetView showGridLines="0" workbookViewId="0">
      <pane ySplit="5" topLeftCell="A6" activePane="bottomLeft" state="frozen"/>
      <selection pane="bottomLeft" activeCell="A1" sqref="A1"/>
    </sheetView>
  </sheetViews>
  <sheetFormatPr baseColWidth="8" defaultRowHeight="15"/>
  <cols>
    <col width="30" customWidth="1" min="1" max="1"/>
    <col width="17" customWidth="1" min="2" max="2"/>
    <col width="40" customWidth="1" min="3" max="3"/>
    <col width="24" customWidth="1" min="4" max="4"/>
    <col width="24" customWidth="1" min="5" max="5"/>
    <col width="30" customWidth="1" min="6" max="6"/>
    <col width="19" customWidth="1" min="7" max="7"/>
    <col width="20" customWidth="1" min="8" max="8"/>
    <col width="34" customWidth="1" min="9" max="9"/>
  </cols>
  <sheetData>
    <row r="1" ht="22" customHeight="1">
      <c r="A1" s="1" t="inlineStr">
        <is>
          <t>Build Your Own Evaluation Matrix</t>
        </is>
      </c>
    </row>
    <row r="2">
      <c r="A2" s="2" t="inlineStr">
        <is>
          <t>The eight columns, empty. Type into columns A to H only. Column I is a live formula that tells you which column each row is still missing.</t>
        </is>
      </c>
    </row>
    <row r="3">
      <c r="A3" s="2" t="inlineStr">
        <is>
          <t>Evaluation type and collection timing are dropdown lists, which keeps the wording identical across rows. If one row says quarterly and another says every three months, it becomes two schedules once three staff members maintain it.</t>
        </is>
      </c>
    </row>
    <row r="5" ht="32" customHeight="1">
      <c r="A5" s="4" t="inlineStr">
        <is>
          <t>Goal</t>
        </is>
      </c>
      <c r="B5" s="4" t="inlineStr">
        <is>
          <t>Evaluation type</t>
        </is>
      </c>
      <c r="C5" s="4" t="inlineStr">
        <is>
          <t>Indicator</t>
        </is>
      </c>
      <c r="D5" s="4" t="inlineStr">
        <is>
          <t>Baseline</t>
        </is>
      </c>
      <c r="E5" s="4" t="inlineStr">
        <is>
          <t>Target</t>
        </is>
      </c>
      <c r="F5" s="4" t="inlineStr">
        <is>
          <t>Data source</t>
        </is>
      </c>
      <c r="G5" s="4" t="inlineStr">
        <is>
          <t>Collection timing</t>
        </is>
      </c>
      <c r="H5" s="4" t="inlineStr">
        <is>
          <t>Owner (role)</t>
        </is>
      </c>
      <c r="I5" s="4" t="inlineStr">
        <is>
          <t>Row check (formula)</t>
        </is>
      </c>
    </row>
    <row r="6" ht="30" customHeight="1">
      <c r="A6" s="11" t="n"/>
      <c r="B6" s="11" t="n"/>
      <c r="C6" s="11" t="n"/>
      <c r="D6" s="11" t="n"/>
      <c r="E6" s="11" t="n"/>
      <c r="F6" s="11" t="n"/>
      <c r="G6" s="11" t="n"/>
      <c r="H6" s="11" t="n"/>
      <c r="I6" s="12">
        <f>IF(COUNTA(A6:H6)=0,"",IF(COUNTA(A6:H6)=8,"Complete","Missing: "&amp;MID(IF(A6="",", goal","")&amp;IF(B6="",", type","")&amp;IF(C6="",", indicator","")&amp;IF(D6="",", baseline","")&amp;IF(E6="",", target","")&amp;IF(F6="",", data source","")&amp;IF(G6="",", timing","")&amp;IF(H6="",", owner",""),3,200)))</f>
        <v/>
      </c>
    </row>
    <row r="7" ht="30" customHeight="1">
      <c r="A7" s="11" t="n"/>
      <c r="B7" s="11" t="n"/>
      <c r="C7" s="11" t="n"/>
      <c r="D7" s="11" t="n"/>
      <c r="E7" s="11" t="n"/>
      <c r="F7" s="11" t="n"/>
      <c r="G7" s="11" t="n"/>
      <c r="H7" s="11" t="n"/>
      <c r="I7" s="12">
        <f>IF(COUNTA(A7:H7)=0,"",IF(COUNTA(A7:H7)=8,"Complete","Missing: "&amp;MID(IF(A7="",", goal","")&amp;IF(B7="",", type","")&amp;IF(C7="",", indicator","")&amp;IF(D7="",", baseline","")&amp;IF(E7="",", target","")&amp;IF(F7="",", data source","")&amp;IF(G7="",", timing","")&amp;IF(H7="",", owner",""),3,200)))</f>
        <v/>
      </c>
    </row>
    <row r="8" ht="30" customHeight="1">
      <c r="A8" s="11" t="n"/>
      <c r="B8" s="11" t="n"/>
      <c r="C8" s="11" t="n"/>
      <c r="D8" s="11" t="n"/>
      <c r="E8" s="11" t="n"/>
      <c r="F8" s="11" t="n"/>
      <c r="G8" s="11" t="n"/>
      <c r="H8" s="11" t="n"/>
      <c r="I8" s="12">
        <f>IF(COUNTA(A8:H8)=0,"",IF(COUNTA(A8:H8)=8,"Complete","Missing: "&amp;MID(IF(A8="",", goal","")&amp;IF(B8="",", type","")&amp;IF(C8="",", indicator","")&amp;IF(D8="",", baseline","")&amp;IF(E8="",", target","")&amp;IF(F8="",", data source","")&amp;IF(G8="",", timing","")&amp;IF(H8="",", owner",""),3,200)))</f>
        <v/>
      </c>
    </row>
    <row r="9" ht="30" customHeight="1">
      <c r="A9" s="11" t="n"/>
      <c r="B9" s="11" t="n"/>
      <c r="C9" s="11" t="n"/>
      <c r="D9" s="11" t="n"/>
      <c r="E9" s="11" t="n"/>
      <c r="F9" s="11" t="n"/>
      <c r="G9" s="11" t="n"/>
      <c r="H9" s="11" t="n"/>
      <c r="I9" s="12">
        <f>IF(COUNTA(A9:H9)=0,"",IF(COUNTA(A9:H9)=8,"Complete","Missing: "&amp;MID(IF(A9="",", goal","")&amp;IF(B9="",", type","")&amp;IF(C9="",", indicator","")&amp;IF(D9="",", baseline","")&amp;IF(E9="",", target","")&amp;IF(F9="",", data source","")&amp;IF(G9="",", timing","")&amp;IF(H9="",", owner",""),3,200)))</f>
        <v/>
      </c>
    </row>
    <row r="10" ht="30" customHeight="1">
      <c r="A10" s="11" t="n"/>
      <c r="B10" s="11" t="n"/>
      <c r="C10" s="11" t="n"/>
      <c r="D10" s="11" t="n"/>
      <c r="E10" s="11" t="n"/>
      <c r="F10" s="11" t="n"/>
      <c r="G10" s="11" t="n"/>
      <c r="H10" s="11" t="n"/>
      <c r="I10" s="12">
        <f>IF(COUNTA(A10:H10)=0,"",IF(COUNTA(A10:H10)=8,"Complete","Missing: "&amp;MID(IF(A10="",", goal","")&amp;IF(B10="",", type","")&amp;IF(C10="",", indicator","")&amp;IF(D10="",", baseline","")&amp;IF(E10="",", target","")&amp;IF(F10="",", data source","")&amp;IF(G10="",", timing","")&amp;IF(H10="",", owner",""),3,200)))</f>
        <v/>
      </c>
    </row>
    <row r="11" ht="30" customHeight="1">
      <c r="A11" s="11" t="n"/>
      <c r="B11" s="11" t="n"/>
      <c r="C11" s="11" t="n"/>
      <c r="D11" s="11" t="n"/>
      <c r="E11" s="11" t="n"/>
      <c r="F11" s="11" t="n"/>
      <c r="G11" s="11" t="n"/>
      <c r="H11" s="11" t="n"/>
      <c r="I11" s="12">
        <f>IF(COUNTA(A11:H11)=0,"",IF(COUNTA(A11:H11)=8,"Complete","Missing: "&amp;MID(IF(A11="",", goal","")&amp;IF(B11="",", type","")&amp;IF(C11="",", indicator","")&amp;IF(D11="",", baseline","")&amp;IF(E11="",", target","")&amp;IF(F11="",", data source","")&amp;IF(G11="",", timing","")&amp;IF(H11="",", owner",""),3,200)))</f>
        <v/>
      </c>
    </row>
    <row r="12" ht="30" customHeight="1">
      <c r="A12" s="11" t="n"/>
      <c r="B12" s="11" t="n"/>
      <c r="C12" s="11" t="n"/>
      <c r="D12" s="11" t="n"/>
      <c r="E12" s="11" t="n"/>
      <c r="F12" s="11" t="n"/>
      <c r="G12" s="11" t="n"/>
      <c r="H12" s="11" t="n"/>
      <c r="I12" s="12">
        <f>IF(COUNTA(A12:H12)=0,"",IF(COUNTA(A12:H12)=8,"Complete","Missing: "&amp;MID(IF(A12="",", goal","")&amp;IF(B12="",", type","")&amp;IF(C12="",", indicator","")&amp;IF(D12="",", baseline","")&amp;IF(E12="",", target","")&amp;IF(F12="",", data source","")&amp;IF(G12="",", timing","")&amp;IF(H12="",", owner",""),3,200)))</f>
        <v/>
      </c>
    </row>
    <row r="13" ht="30" customHeight="1">
      <c r="A13" s="11" t="n"/>
      <c r="B13" s="11" t="n"/>
      <c r="C13" s="11" t="n"/>
      <c r="D13" s="11" t="n"/>
      <c r="E13" s="11" t="n"/>
      <c r="F13" s="11" t="n"/>
      <c r="G13" s="11" t="n"/>
      <c r="H13" s="11" t="n"/>
      <c r="I13" s="12">
        <f>IF(COUNTA(A13:H13)=0,"",IF(COUNTA(A13:H13)=8,"Complete","Missing: "&amp;MID(IF(A13="",", goal","")&amp;IF(B13="",", type","")&amp;IF(C13="",", indicator","")&amp;IF(D13="",", baseline","")&amp;IF(E13="",", target","")&amp;IF(F13="",", data source","")&amp;IF(G13="",", timing","")&amp;IF(H13="",", owner",""),3,200)))</f>
        <v/>
      </c>
    </row>
    <row r="14" ht="30" customHeight="1">
      <c r="A14" s="11" t="n"/>
      <c r="B14" s="11" t="n"/>
      <c r="C14" s="11" t="n"/>
      <c r="D14" s="11" t="n"/>
      <c r="E14" s="11" t="n"/>
      <c r="F14" s="11" t="n"/>
      <c r="G14" s="11" t="n"/>
      <c r="H14" s="11" t="n"/>
      <c r="I14" s="12">
        <f>IF(COUNTA(A14:H14)=0,"",IF(COUNTA(A14:H14)=8,"Complete","Missing: "&amp;MID(IF(A14="",", goal","")&amp;IF(B14="",", type","")&amp;IF(C14="",", indicator","")&amp;IF(D14="",", baseline","")&amp;IF(E14="",", target","")&amp;IF(F14="",", data source","")&amp;IF(G14="",", timing","")&amp;IF(H14="",", owner",""),3,200)))</f>
        <v/>
      </c>
    </row>
    <row r="15" ht="30" customHeight="1">
      <c r="A15" s="11" t="n"/>
      <c r="B15" s="11" t="n"/>
      <c r="C15" s="11" t="n"/>
      <c r="D15" s="11" t="n"/>
      <c r="E15" s="11" t="n"/>
      <c r="F15" s="11" t="n"/>
      <c r="G15" s="11" t="n"/>
      <c r="H15" s="11" t="n"/>
      <c r="I15" s="12">
        <f>IF(COUNTA(A15:H15)=0,"",IF(COUNTA(A15:H15)=8,"Complete","Missing: "&amp;MID(IF(A15="",", goal","")&amp;IF(B15="",", type","")&amp;IF(C15="",", indicator","")&amp;IF(D15="",", baseline","")&amp;IF(E15="",", target","")&amp;IF(F15="",", data source","")&amp;IF(G15="",", timing","")&amp;IF(H15="",", owner",""),3,200)))</f>
        <v/>
      </c>
    </row>
    <row r="16" ht="30" customHeight="1">
      <c r="A16" s="11" t="n"/>
      <c r="B16" s="11" t="n"/>
      <c r="C16" s="11" t="n"/>
      <c r="D16" s="11" t="n"/>
      <c r="E16" s="11" t="n"/>
      <c r="F16" s="11" t="n"/>
      <c r="G16" s="11" t="n"/>
      <c r="H16" s="11" t="n"/>
      <c r="I16" s="12">
        <f>IF(COUNTA(A16:H16)=0,"",IF(COUNTA(A16:H16)=8,"Complete","Missing: "&amp;MID(IF(A16="",", goal","")&amp;IF(B16="",", type","")&amp;IF(C16="",", indicator","")&amp;IF(D16="",", baseline","")&amp;IF(E16="",", target","")&amp;IF(F16="",", data source","")&amp;IF(G16="",", timing","")&amp;IF(H16="",", owner",""),3,200)))</f>
        <v/>
      </c>
    </row>
    <row r="17" ht="30" customHeight="1">
      <c r="A17" s="11" t="n"/>
      <c r="B17" s="11" t="n"/>
      <c r="C17" s="11" t="n"/>
      <c r="D17" s="11" t="n"/>
      <c r="E17" s="11" t="n"/>
      <c r="F17" s="11" t="n"/>
      <c r="G17" s="11" t="n"/>
      <c r="H17" s="11" t="n"/>
      <c r="I17" s="12">
        <f>IF(COUNTA(A17:H17)=0,"",IF(COUNTA(A17:H17)=8,"Complete","Missing: "&amp;MID(IF(A17="",", goal","")&amp;IF(B17="",", type","")&amp;IF(C17="",", indicator","")&amp;IF(D17="",", baseline","")&amp;IF(E17="",", target","")&amp;IF(F17="",", data source","")&amp;IF(G17="",", timing","")&amp;IF(H17="",", owner",""),3,200)))</f>
        <v/>
      </c>
    </row>
    <row r="18" ht="30" customHeight="1">
      <c r="A18" s="11" t="n"/>
      <c r="B18" s="11" t="n"/>
      <c r="C18" s="11" t="n"/>
      <c r="D18" s="11" t="n"/>
      <c r="E18" s="11" t="n"/>
      <c r="F18" s="11" t="n"/>
      <c r="G18" s="11" t="n"/>
      <c r="H18" s="11" t="n"/>
      <c r="I18" s="12">
        <f>IF(COUNTA(A18:H18)=0,"",IF(COUNTA(A18:H18)=8,"Complete","Missing: "&amp;MID(IF(A18="",", goal","")&amp;IF(B18="",", type","")&amp;IF(C18="",", indicator","")&amp;IF(D18="",", baseline","")&amp;IF(E18="",", target","")&amp;IF(F18="",", data source","")&amp;IF(G18="",", timing","")&amp;IF(H18="",", owner",""),3,200)))</f>
        <v/>
      </c>
    </row>
    <row r="19" ht="30" customHeight="1">
      <c r="A19" s="11" t="n"/>
      <c r="B19" s="11" t="n"/>
      <c r="C19" s="11" t="n"/>
      <c r="D19" s="11" t="n"/>
      <c r="E19" s="11" t="n"/>
      <c r="F19" s="11" t="n"/>
      <c r="G19" s="11" t="n"/>
      <c r="H19" s="11" t="n"/>
      <c r="I19" s="12">
        <f>IF(COUNTA(A19:H19)=0,"",IF(COUNTA(A19:H19)=8,"Complete","Missing: "&amp;MID(IF(A19="",", goal","")&amp;IF(B19="",", type","")&amp;IF(C19="",", indicator","")&amp;IF(D19="",", baseline","")&amp;IF(E19="",", target","")&amp;IF(F19="",", data source","")&amp;IF(G19="",", timing","")&amp;IF(H19="",", owner",""),3,200)))</f>
        <v/>
      </c>
    </row>
    <row r="20" ht="30" customHeight="1">
      <c r="A20" s="11" t="n"/>
      <c r="B20" s="11" t="n"/>
      <c r="C20" s="11" t="n"/>
      <c r="D20" s="11" t="n"/>
      <c r="E20" s="11" t="n"/>
      <c r="F20" s="11" t="n"/>
      <c r="G20" s="11" t="n"/>
      <c r="H20" s="11" t="n"/>
      <c r="I20" s="12">
        <f>IF(COUNTA(A20:H20)=0,"",IF(COUNTA(A20:H20)=8,"Complete","Missing: "&amp;MID(IF(A20="",", goal","")&amp;IF(B20="",", type","")&amp;IF(C20="",", indicator","")&amp;IF(D20="",", baseline","")&amp;IF(E20="",", target","")&amp;IF(F20="",", data source","")&amp;IF(G20="",", timing","")&amp;IF(H20="",", owner",""),3,200)))</f>
        <v/>
      </c>
    </row>
    <row r="21" ht="30" customHeight="1">
      <c r="A21" s="11" t="n"/>
      <c r="B21" s="11" t="n"/>
      <c r="C21" s="11" t="n"/>
      <c r="D21" s="11" t="n"/>
      <c r="E21" s="11" t="n"/>
      <c r="F21" s="11" t="n"/>
      <c r="G21" s="11" t="n"/>
      <c r="H21" s="11" t="n"/>
      <c r="I21" s="12">
        <f>IF(COUNTA(A21:H21)=0,"",IF(COUNTA(A21:H21)=8,"Complete","Missing: "&amp;MID(IF(A21="",", goal","")&amp;IF(B21="",", type","")&amp;IF(C21="",", indicator","")&amp;IF(D21="",", baseline","")&amp;IF(E21="",", target","")&amp;IF(F21="",", data source","")&amp;IF(G21="",", timing","")&amp;IF(H21="",", owner",""),3,200)))</f>
        <v/>
      </c>
    </row>
    <row r="22" ht="30" customHeight="1">
      <c r="A22" s="11" t="n"/>
      <c r="B22" s="11" t="n"/>
      <c r="C22" s="11" t="n"/>
      <c r="D22" s="11" t="n"/>
      <c r="E22" s="11" t="n"/>
      <c r="F22" s="11" t="n"/>
      <c r="G22" s="11" t="n"/>
      <c r="H22" s="11" t="n"/>
      <c r="I22" s="12">
        <f>IF(COUNTA(A22:H22)=0,"",IF(COUNTA(A22:H22)=8,"Complete","Missing: "&amp;MID(IF(A22="",", goal","")&amp;IF(B22="",", type","")&amp;IF(C22="",", indicator","")&amp;IF(D22="",", baseline","")&amp;IF(E22="",", target","")&amp;IF(F22="",", data source","")&amp;IF(G22="",", timing","")&amp;IF(H22="",", owner",""),3,200)))</f>
        <v/>
      </c>
    </row>
    <row r="23" ht="30" customHeight="1">
      <c r="A23" s="11" t="n"/>
      <c r="B23" s="11" t="n"/>
      <c r="C23" s="11" t="n"/>
      <c r="D23" s="11" t="n"/>
      <c r="E23" s="11" t="n"/>
      <c r="F23" s="11" t="n"/>
      <c r="G23" s="11" t="n"/>
      <c r="H23" s="11" t="n"/>
      <c r="I23" s="12">
        <f>IF(COUNTA(A23:H23)=0,"",IF(COUNTA(A23:H23)=8,"Complete","Missing: "&amp;MID(IF(A23="",", goal","")&amp;IF(B23="",", type","")&amp;IF(C23="",", indicator","")&amp;IF(D23="",", baseline","")&amp;IF(E23="",", target","")&amp;IF(F23="",", data source","")&amp;IF(G23="",", timing","")&amp;IF(H23="",", owner",""),3,200)))</f>
        <v/>
      </c>
    </row>
    <row r="24" ht="30" customHeight="1">
      <c r="A24" s="11" t="n"/>
      <c r="B24" s="11" t="n"/>
      <c r="C24" s="11" t="n"/>
      <c r="D24" s="11" t="n"/>
      <c r="E24" s="11" t="n"/>
      <c r="F24" s="11" t="n"/>
      <c r="G24" s="11" t="n"/>
      <c r="H24" s="11" t="n"/>
      <c r="I24" s="12">
        <f>IF(COUNTA(A24:H24)=0,"",IF(COUNTA(A24:H24)=8,"Complete","Missing: "&amp;MID(IF(A24="",", goal","")&amp;IF(B24="",", type","")&amp;IF(C24="",", indicator","")&amp;IF(D24="",", baseline","")&amp;IF(E24="",", target","")&amp;IF(F24="",", data source","")&amp;IF(G24="",", timing","")&amp;IF(H24="",", owner",""),3,200)))</f>
        <v/>
      </c>
    </row>
    <row r="25" ht="30" customHeight="1">
      <c r="A25" s="11" t="n"/>
      <c r="B25" s="11" t="n"/>
      <c r="C25" s="11" t="n"/>
      <c r="D25" s="11" t="n"/>
      <c r="E25" s="11" t="n"/>
      <c r="F25" s="11" t="n"/>
      <c r="G25" s="11" t="n"/>
      <c r="H25" s="11" t="n"/>
      <c r="I25" s="12">
        <f>IF(COUNTA(A25:H25)=0,"",IF(COUNTA(A25:H25)=8,"Complete","Missing: "&amp;MID(IF(A25="",", goal","")&amp;IF(B25="",", type","")&amp;IF(C25="",", indicator","")&amp;IF(D25="",", baseline","")&amp;IF(E25="",", target","")&amp;IF(F25="",", data source","")&amp;IF(G25="",", timing","")&amp;IF(H25="",", owner",""),3,200)))</f>
        <v/>
      </c>
    </row>
    <row r="26" ht="30" customHeight="1">
      <c r="A26" s="11" t="n"/>
      <c r="B26" s="11" t="n"/>
      <c r="C26" s="11" t="n"/>
      <c r="D26" s="11" t="n"/>
      <c r="E26" s="11" t="n"/>
      <c r="F26" s="11" t="n"/>
      <c r="G26" s="11" t="n"/>
      <c r="H26" s="11" t="n"/>
      <c r="I26" s="12">
        <f>IF(COUNTA(A26:H26)=0,"",IF(COUNTA(A26:H26)=8,"Complete","Missing: "&amp;MID(IF(A26="",", goal","")&amp;IF(B26="",", type","")&amp;IF(C26="",", indicator","")&amp;IF(D26="",", baseline","")&amp;IF(E26="",", target","")&amp;IF(F26="",", data source","")&amp;IF(G26="",", timing","")&amp;IF(H26="",", owner",""),3,200)))</f>
        <v/>
      </c>
    </row>
    <row r="27" ht="30" customHeight="1">
      <c r="A27" s="11" t="n"/>
      <c r="B27" s="11" t="n"/>
      <c r="C27" s="11" t="n"/>
      <c r="D27" s="11" t="n"/>
      <c r="E27" s="11" t="n"/>
      <c r="F27" s="11" t="n"/>
      <c r="G27" s="11" t="n"/>
      <c r="H27" s="11" t="n"/>
      <c r="I27" s="12">
        <f>IF(COUNTA(A27:H27)=0,"",IF(COUNTA(A27:H27)=8,"Complete","Missing: "&amp;MID(IF(A27="",", goal","")&amp;IF(B27="",", type","")&amp;IF(C27="",", indicator","")&amp;IF(D27="",", baseline","")&amp;IF(E27="",", target","")&amp;IF(F27="",", data source","")&amp;IF(G27="",", timing","")&amp;IF(H27="",", owner",""),3,200)))</f>
        <v/>
      </c>
    </row>
    <row r="28" ht="30" customHeight="1">
      <c r="A28" s="11" t="n"/>
      <c r="B28" s="11" t="n"/>
      <c r="C28" s="11" t="n"/>
      <c r="D28" s="11" t="n"/>
      <c r="E28" s="11" t="n"/>
      <c r="F28" s="11" t="n"/>
      <c r="G28" s="11" t="n"/>
      <c r="H28" s="11" t="n"/>
      <c r="I28" s="12">
        <f>IF(COUNTA(A28:H28)=0,"",IF(COUNTA(A28:H28)=8,"Complete","Missing: "&amp;MID(IF(A28="",", goal","")&amp;IF(B28="",", type","")&amp;IF(C28="",", indicator","")&amp;IF(D28="",", baseline","")&amp;IF(E28="",", target","")&amp;IF(F28="",", data source","")&amp;IF(G28="",", timing","")&amp;IF(H28="",", owner",""),3,200)))</f>
        <v/>
      </c>
    </row>
    <row r="29" ht="30" customHeight="1">
      <c r="A29" s="11" t="n"/>
      <c r="B29" s="11" t="n"/>
      <c r="C29" s="11" t="n"/>
      <c r="D29" s="11" t="n"/>
      <c r="E29" s="11" t="n"/>
      <c r="F29" s="11" t="n"/>
      <c r="G29" s="11" t="n"/>
      <c r="H29" s="11" t="n"/>
      <c r="I29" s="12">
        <f>IF(COUNTA(A29:H29)=0,"",IF(COUNTA(A29:H29)=8,"Complete","Missing: "&amp;MID(IF(A29="",", goal","")&amp;IF(B29="",", type","")&amp;IF(C29="",", indicator","")&amp;IF(D29="",", baseline","")&amp;IF(E29="",", target","")&amp;IF(F29="",", data source","")&amp;IF(G29="",", timing","")&amp;IF(H29="",", owner",""),3,200)))</f>
        <v/>
      </c>
    </row>
    <row r="31">
      <c r="A31" s="3" t="inlineStr">
        <is>
          <t>LIVE SUMMARY OF THE TABLE ABOVE</t>
        </is>
      </c>
    </row>
    <row r="32">
      <c r="A32" s="13" t="inlineStr">
        <is>
          <t>Rows started</t>
        </is>
      </c>
      <c r="B32" s="14">
        <f>COUNTIF($I$6:$I$29,"?*")</f>
        <v/>
      </c>
    </row>
    <row r="33">
      <c r="A33" s="13" t="inlineStr">
        <is>
          <t>Rows complete (all eight columns)</t>
        </is>
      </c>
      <c r="B33" s="14">
        <f>COUNTIF($I$6:$I$29,"Complete")</f>
        <v/>
      </c>
    </row>
    <row r="34">
      <c r="A34" s="13" t="inlineStr">
        <is>
          <t>Rows still missing a column</t>
        </is>
      </c>
      <c r="B34" s="14">
        <f>COUNTIF($I$6:$I$29,"Missing*")</f>
        <v/>
      </c>
    </row>
    <row r="35">
      <c r="A35" s="13" t="inlineStr">
        <is>
          <t>Process rows</t>
        </is>
      </c>
      <c r="B35" s="14">
        <f>COUNTIF($B$6:$B$29,"Process")</f>
        <v/>
      </c>
    </row>
    <row r="36">
      <c r="A36" s="13" t="inlineStr">
        <is>
          <t>Outcome rows</t>
        </is>
      </c>
      <c r="B36" s="14">
        <f>COUNTIF($B$6:$B$29,"Outcome")</f>
        <v/>
      </c>
    </row>
    <row r="37">
      <c r="A37" s="13" t="inlineStr">
        <is>
          <t>Rows with a goal but no owner</t>
        </is>
      </c>
      <c r="B37" s="14">
        <f>SUMPRODUCT(--($A$6:$A$29&lt;&gt;""),--($H$6:$H$29=""))</f>
        <v/>
      </c>
    </row>
    <row r="38">
      <c r="A38" s="13" t="inlineStr">
        <is>
          <t>Rows with a goal but no baseline</t>
        </is>
      </c>
      <c r="B38" s="14">
        <f>SUMPRODUCT(--($A$6:$A$29&lt;&gt;""),--($D$6:$D$29=""))</f>
        <v/>
      </c>
    </row>
    <row r="39" ht="30" customHeight="1">
      <c r="A39" s="15" t="inlineStr">
        <is>
          <t>Readiness</t>
        </is>
      </c>
      <c r="B39" s="12">
        <f>IF($B$32=0,"Empty. Start by typing your first goal in cell A6.",IF($B$33&lt;$B$32,"Not ready. "&amp;($B$32-$B$33)&amp;" row(s) are still missing a column. See column I.",IF($B$35=0,"Not ready. No process row. Add one indicator that proves the work was delivered.",IF($B$36=0,"Not ready. No outcome row. Add one indicator that measures a change for the people served.",IF($B$37&gt;0,"Not ready. "&amp;$B$37&amp;" row(s) have no owner. Put a role in every owner cell.",IF($B$38&gt;0,"Not ready. "&amp;$B$38&amp;" row(s) have no baseline. Pull the figure or commit to establishing it in period one.","Ready for internal review. Now run the Reviewer Checklist tab."))))))</f>
        <v/>
      </c>
      <c r="C39" s="16" t="n"/>
      <c r="D39" s="16" t="n"/>
      <c r="E39" s="16" t="n"/>
      <c r="F39" s="17" t="n"/>
    </row>
    <row r="41">
      <c r="A41" s="3" t="inlineStr">
        <is>
          <t>HOW TO USE THE ROW CHECK</t>
        </is>
      </c>
    </row>
    <row r="42">
      <c r="A42" s="9" t="inlineStr">
        <is>
          <t>Column I reads each row and names the columns still empty. A row that returns Complete has a goal, a type, an indicator, a baseline, a target, a data source, a collection schedule and an owner. That is the whole test.</t>
        </is>
      </c>
    </row>
    <row r="43">
      <c r="A43" s="9" t="inlineStr">
        <is>
          <t>A row missing its baseline gives a reviewer nowhere to stand. Without a starting number, a 60 percent target could be a stretch or already true on the day the grant is signed.</t>
        </is>
      </c>
    </row>
    <row r="44">
      <c r="A44" s="9" t="inlineStr">
        <is>
          <t>Small projects rarely need more than four or five rows. A process row plus an outcome row covers the question the evaluation section exists to answer.</t>
        </is>
      </c>
    </row>
    <row r="46">
      <c r="A46" s="10" t="inlineStr">
        <is>
          <t>GrantCue - grantcue.com/blog/project-evaluation-examples</t>
        </is>
      </c>
    </row>
  </sheetData>
  <mergeCells count="1">
    <mergeCell ref="B39:F39"/>
  </mergeCells>
  <dataValidations count="2">
    <dataValidation sqref="B6:B29" showDropDown="0" showInputMessage="0" showErrorMessage="0" allowBlank="1" type="list">
      <formula1>"Process,Outcome,Formative,Summative,Participant experience"</formula1>
    </dataValidation>
    <dataValidation sqref="G6:G29" showDropDown="0" showInputMessage="0" showErrorMessage="0" allowBlank="1" type="list">
      <formula1>"Monthly,Quarterly,Per term,Twice a year,Annually,One time,At enrollment and exit,September January June,Weekly"</formula1>
    </dataValidation>
  </dataValidation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H26"/>
  <sheetViews>
    <sheetView showGridLines="0" workbookViewId="0">
      <pane ySplit="5" topLeftCell="A6" activePane="bottomLeft" state="frozen"/>
      <selection pane="bottomLeft" activeCell="A1" sqref="A1"/>
    </sheetView>
  </sheetViews>
  <sheetFormatPr baseColWidth="8" defaultRowHeight="15"/>
  <cols>
    <col width="30" customWidth="1" min="1" max="1"/>
    <col width="17" customWidth="1" min="2" max="2"/>
    <col width="42" customWidth="1" min="3" max="3"/>
    <col width="30" customWidth="1" min="4" max="4"/>
    <col width="28" customWidth="1" min="5" max="5"/>
    <col width="30" customWidth="1" min="6" max="6"/>
    <col width="20" customWidth="1" min="7" max="7"/>
    <col width="22" customWidth="1" min="8" max="8"/>
  </cols>
  <sheetData>
    <row r="1" ht="22" customHeight="1">
      <c r="A1" s="1" t="inlineStr">
        <is>
          <t>Example 1: $25,000 After-School Literacy Program</t>
        </is>
      </c>
    </row>
    <row r="2">
      <c r="A2" s="2" t="inlineStr">
        <is>
          <t>Composite example. A hypothetical literacy nonprofit runs an after-school reading program for 60 students across two elementary schools for one school year. Every figure below was written for this article.</t>
        </is>
      </c>
    </row>
    <row r="3">
      <c r="A3" s="2" t="inlineStr">
        <is>
          <t>Four indicator rows: three prove delivery, one measures change. The two goals stay apart - students attend consistently, and students gain reading levels.</t>
        </is>
      </c>
    </row>
    <row r="5" ht="32" customHeight="1">
      <c r="A5" s="4" t="inlineStr">
        <is>
          <t>Goal</t>
        </is>
      </c>
      <c r="B5" s="4" t="inlineStr">
        <is>
          <t>Evaluation type</t>
        </is>
      </c>
      <c r="C5" s="4" t="inlineStr">
        <is>
          <t>Indicator</t>
        </is>
      </c>
      <c r="D5" s="4" t="inlineStr">
        <is>
          <t>Baseline</t>
        </is>
      </c>
      <c r="E5" s="4" t="inlineStr">
        <is>
          <t>Target</t>
        </is>
      </c>
      <c r="F5" s="4" t="inlineStr">
        <is>
          <t>Data source</t>
        </is>
      </c>
      <c r="G5" s="4" t="inlineStr">
        <is>
          <t>Collection timing</t>
        </is>
      </c>
      <c r="H5" s="4" t="inlineStr">
        <is>
          <t>Owner (role)</t>
        </is>
      </c>
    </row>
    <row r="6" ht="44" customHeight="1">
      <c r="A6" s="6" t="inlineStr">
        <is>
          <t>Enroll and retain 60 students</t>
        </is>
      </c>
      <c r="B6" s="6" t="inlineStr">
        <is>
          <t>Process</t>
        </is>
      </c>
      <c r="C6" s="6" t="inlineStr">
        <is>
          <t>Students enrolled and still active</t>
        </is>
      </c>
      <c r="D6" s="6" t="inlineStr">
        <is>
          <t>0 students at award</t>
        </is>
      </c>
      <c r="E6" s="6" t="inlineStr">
        <is>
          <t>60 students by October 15</t>
        </is>
      </c>
      <c r="F6" s="6" t="inlineStr">
        <is>
          <t>Program roster</t>
        </is>
      </c>
      <c r="G6" s="6" t="inlineStr">
        <is>
          <t>Monthly</t>
        </is>
      </c>
      <c r="H6" s="6" t="inlineStr">
        <is>
          <t>Site Coordinator</t>
        </is>
      </c>
    </row>
    <row r="7" ht="44" customHeight="1">
      <c r="A7" s="8" t="inlineStr">
        <is>
          <t>Students attend consistently</t>
        </is>
      </c>
      <c r="B7" s="8" t="inlineStr">
        <is>
          <t>Process</t>
        </is>
      </c>
      <c r="C7" s="8" t="inlineStr">
        <is>
          <t>Percent of enrolled students attending at least 80 percent of sessions</t>
        </is>
      </c>
      <c r="D7" s="8" t="inlineStr">
        <is>
          <t>61 percent in the prior school year</t>
        </is>
      </c>
      <c r="E7" s="8" t="inlineStr">
        <is>
          <t>80 percent by June 30</t>
        </is>
      </c>
      <c r="F7" s="8" t="inlineStr">
        <is>
          <t>Daily sign-in sheets</t>
        </is>
      </c>
      <c r="G7" s="8" t="inlineStr">
        <is>
          <t>Monthly</t>
        </is>
      </c>
      <c r="H7" s="8" t="inlineStr">
        <is>
          <t>Site Coordinator</t>
        </is>
      </c>
    </row>
    <row r="8" ht="44" customHeight="1">
      <c r="A8" s="6" t="inlineStr">
        <is>
          <t>Students gain reading levels</t>
        </is>
      </c>
      <c r="B8" s="6" t="inlineStr">
        <is>
          <t>Outcome</t>
        </is>
      </c>
      <c r="C8" s="6" t="inlineStr">
        <is>
          <t>Percent of enrolled students reading at grade level</t>
        </is>
      </c>
      <c r="D8" s="6" t="inlineStr">
        <is>
          <t>34 percent at grade level in September</t>
        </is>
      </c>
      <c r="E8" s="6" t="inlineStr">
        <is>
          <t>60 percent at grade level in June</t>
        </is>
      </c>
      <c r="F8" s="6" t="inlineStr">
        <is>
          <t>Fall and spring running records</t>
        </is>
      </c>
      <c r="G8" s="6" t="inlineStr">
        <is>
          <t>September January June</t>
        </is>
      </c>
      <c r="H8" s="6" t="inlineStr">
        <is>
          <t>Reading Specialist</t>
        </is>
      </c>
    </row>
    <row r="9" ht="44" customHeight="1">
      <c r="A9" s="8" t="inlineStr">
        <is>
          <t>Families stay informed</t>
        </is>
      </c>
      <c r="B9" s="8" t="inlineStr">
        <is>
          <t>Process</t>
        </is>
      </c>
      <c r="C9" s="8" t="inlineStr">
        <is>
          <t>Percent of enrolled families reached at least once per term</t>
        </is>
      </c>
      <c r="D9" s="8" t="inlineStr">
        <is>
          <t>Not tracked. Establish in term one</t>
        </is>
      </c>
      <c r="E9" s="8" t="inlineStr">
        <is>
          <t>90 percent each term</t>
        </is>
      </c>
      <c r="F9" s="8" t="inlineStr">
        <is>
          <t>Family contact log</t>
        </is>
      </c>
      <c r="G9" s="8" t="inlineStr">
        <is>
          <t>Per term</t>
        </is>
      </c>
      <c r="H9" s="8" t="inlineStr">
        <is>
          <t>Program Assistant</t>
        </is>
      </c>
    </row>
    <row r="11">
      <c r="A11" s="3" t="inlineStr">
        <is>
          <t>WHO DOES THE WORK</t>
        </is>
      </c>
    </row>
    <row r="12">
      <c r="A12" s="9" t="inlineStr">
        <is>
          <t>The site coordinator pulls attendance weekly and reconciles the roster on the last working day of each month. The reading specialist scores running records in September, January and June. The executive director reads the mid-year table before the January board meeting. Naming an owner for each row turns a matrix into something that happens instead of something somebody wrote once.</t>
        </is>
      </c>
    </row>
    <row r="14">
      <c r="A14" s="3" t="inlineStr">
        <is>
          <t>EACH ROW READ ALOUD, READY FOR THE NARRATIVE</t>
        </is>
      </c>
    </row>
    <row r="15" ht="28" customHeight="1">
      <c r="A15" s="9" t="inlineStr">
        <is>
          <t>Row 1. The program will enroll 60 students across two elementary school sites by October 15 and confirm active enrollment monthly against the program roster, maintained by the site coordinator.</t>
        </is>
      </c>
    </row>
    <row r="16" ht="28" customHeight="1">
      <c r="A16" s="9" t="inlineStr">
        <is>
          <t>Row 2. Sixty-one percent of enrolled students attended at least 80 percent of sessions in the prior school year. The program commits to 80 percent by June 30, measured monthly from daily sign-in sheets.</t>
        </is>
      </c>
    </row>
    <row r="17" ht="28" customHeight="1">
      <c r="A17" s="9" t="inlineStr">
        <is>
          <t>Row 3. Thirty-four percent of enrolled students read at grade level in September. The program commits to 60 percent at grade level by June, measured by running records scored by the reading specialist in September, January and June.</t>
        </is>
      </c>
    </row>
    <row r="18" ht="28" customHeight="1">
      <c r="A18" s="9" t="inlineStr">
        <is>
          <t>Row 4. Family contact is not currently tracked. The program will log every family contact from term one forward and reach at least 90 percent of enrolled families each term, reported by the program assistant at the close of each term.</t>
        </is>
      </c>
    </row>
    <row r="20">
      <c r="A20" s="3" t="inlineStr">
        <is>
          <t>WHAT THIS EXAMPLE IS DOING</t>
        </is>
      </c>
    </row>
    <row r="21" ht="28" customHeight="1">
      <c r="A21" s="9" t="inlineStr">
        <is>
          <t>Row 3 is the only outcome row, and it carries the whole change claim. The other three prove the work was delivered. A matrix with no outcome row reads as activity reporting no matter how many numbers it holds.</t>
        </is>
      </c>
    </row>
    <row r="22" ht="28" customHeight="1">
      <c r="A22" s="9" t="inlineStr">
        <is>
          <t>Row 4 starts with no baseline and says so. "Not tracked, establish in term one" is acceptable. "Not tracked" on its own, with no plan, is not.</t>
        </is>
      </c>
    </row>
    <row r="23" ht="28" customHeight="1">
      <c r="A23" s="9" t="inlineStr">
        <is>
          <t>Evaluation costs money, and this example budgets $1,200 for it: assessment materials, scoring time for the reading specialist, data entry and a half day to write the year-end summary. The line items are on the Evaluation Budget tab. Burying evaluation cost at zero is a tell that nobody plans to do the work.</t>
        </is>
      </c>
    </row>
    <row r="24" ht="28" customHeight="1">
      <c r="A24" s="9" t="inlineStr">
        <is>
          <t>The percentages name their denominator inside the indicator cell. "Percent of enrolled students" is checkable. "Percent improving" is not.</t>
        </is>
      </c>
    </row>
    <row r="26">
      <c r="A26" s="10" t="inlineStr">
        <is>
          <t>GrantCue - grantcue.com/blog/project-evaluation-examples</t>
        </is>
      </c>
    </row>
  </sheetData>
  <pageMargins left="0.75" right="0.75" top="1" bottom="1" header="0.5" footer="0.5"/>
</worksheet>
</file>

<file path=xl/worksheets/sheet4.xml><?xml version="1.0" encoding="utf-8"?>
<worksheet xmlns="http://schemas.openxmlformats.org/spreadsheetml/2006/main">
  <sheetPr>
    <tabColor rgb="000F766E"/>
    <outlinePr summaryBelow="1" summaryRight="1"/>
    <pageSetUpPr/>
  </sheetPr>
  <dimension ref="A1:I23"/>
  <sheetViews>
    <sheetView showGridLines="0" workbookViewId="0">
      <pane ySplit="5" topLeftCell="A6" activePane="bottomLeft" state="frozen"/>
      <selection pane="bottomLeft" activeCell="A1" sqref="A1"/>
    </sheetView>
  </sheetViews>
  <sheetFormatPr baseColWidth="8" defaultRowHeight="15"/>
  <cols>
    <col width="28" customWidth="1" min="1" max="1"/>
    <col width="16" customWidth="1" min="2" max="2"/>
    <col width="40" customWidth="1" min="3" max="3"/>
    <col width="26" customWidth="1" min="4" max="4"/>
    <col width="22" customWidth="1" min="5" max="5"/>
    <col width="26" customWidth="1" min="6" max="6"/>
    <col width="28" customWidth="1" min="7" max="7"/>
    <col width="18" customWidth="1" min="8" max="8"/>
    <col width="22" customWidth="1" min="9" max="9"/>
  </cols>
  <sheetData>
    <row r="1" ht="22" customHeight="1">
      <c r="A1" s="1" t="inlineStr">
        <is>
          <t>Example 2: Two-Year, $180,000 Community Health Screening Initiative</t>
        </is>
      </c>
    </row>
    <row r="2">
      <c r="A2" s="2" t="inlineStr">
        <is>
          <t>Composite example. A hypothetical community health organization runs blood pressure and diabetes screening events at churches, barbershops and a public library, then refers people who screen high into a partner clinic.</t>
        </is>
      </c>
    </row>
    <row r="3">
      <c r="A3" s="2" t="inlineStr">
        <is>
          <t>A funder who waits 24 months for a single number has no way to intervene, so every row carries a Year 1 target as well as a Year 2 target.</t>
        </is>
      </c>
    </row>
    <row r="5" ht="32" customHeight="1">
      <c r="A5" s="4" t="inlineStr">
        <is>
          <t>Goal</t>
        </is>
      </c>
      <c r="B5" s="4" t="inlineStr">
        <is>
          <t>Evaluation type</t>
        </is>
      </c>
      <c r="C5" s="4" t="inlineStr">
        <is>
          <t>Indicator</t>
        </is>
      </c>
      <c r="D5" s="4" t="inlineStr">
        <is>
          <t>Baseline</t>
        </is>
      </c>
      <c r="E5" s="4" t="inlineStr">
        <is>
          <t>Year 1 target</t>
        </is>
      </c>
      <c r="F5" s="4" t="inlineStr">
        <is>
          <t>Year 2 target</t>
        </is>
      </c>
      <c r="G5" s="4" t="inlineStr">
        <is>
          <t>Data source</t>
        </is>
      </c>
      <c r="H5" s="4" t="inlineStr">
        <is>
          <t>Collection timing</t>
        </is>
      </c>
      <c r="I5" s="4" t="inlineStr">
        <is>
          <t>Owner (role)</t>
        </is>
      </c>
    </row>
    <row r="6" ht="48" customHeight="1">
      <c r="A6" s="6" t="inlineStr">
        <is>
          <t>Reach residents who avoid clinics</t>
        </is>
      </c>
      <c r="B6" s="6" t="inlineStr">
        <is>
          <t>Process</t>
        </is>
      </c>
      <c r="C6" s="6" t="inlineStr">
        <is>
          <t>Adults screened at community events</t>
        </is>
      </c>
      <c r="D6" s="6" t="inlineStr">
        <is>
          <t>0 at award</t>
        </is>
      </c>
      <c r="E6" s="6" t="inlineStr">
        <is>
          <t>900 adults</t>
        </is>
      </c>
      <c r="F6" s="6" t="inlineStr">
        <is>
          <t>2,000 adults cumulative</t>
        </is>
      </c>
      <c r="G6" s="6" t="inlineStr">
        <is>
          <t>Event intake forms</t>
        </is>
      </c>
      <c r="H6" s="6" t="inlineStr">
        <is>
          <t>Monthly</t>
        </is>
      </c>
      <c r="I6" s="6" t="inlineStr">
        <is>
          <t>Screening Coordinator</t>
        </is>
      </c>
    </row>
    <row r="7" ht="48" customHeight="1">
      <c r="A7" s="8" t="inlineStr">
        <is>
          <t>Find undiagnosed risk</t>
        </is>
      </c>
      <c r="B7" s="8" t="inlineStr">
        <is>
          <t>Process</t>
        </is>
      </c>
      <c r="C7" s="8" t="inlineStr">
        <is>
          <t>Percent of adults screened whose reading is above the referral threshold</t>
        </is>
      </c>
      <c r="D7" s="8" t="inlineStr">
        <is>
          <t>Unknown. No local figure exists</t>
        </is>
      </c>
      <c r="E7" s="8" t="inlineStr">
        <is>
          <t>Establish the rate</t>
        </is>
      </c>
      <c r="F7" s="8" t="inlineStr">
        <is>
          <t>Screen a population whose above-threshold rate is at or above the Year 1 rate, evidencing continued reach into undiagnosed risk</t>
        </is>
      </c>
      <c r="G7" s="8" t="inlineStr">
        <is>
          <t>Screening log</t>
        </is>
      </c>
      <c r="H7" s="8" t="inlineStr">
        <is>
          <t>Quarterly</t>
        </is>
      </c>
      <c r="I7" s="8" t="inlineStr">
        <is>
          <t>Clinical Volunteer Lead</t>
        </is>
      </c>
    </row>
    <row r="8" ht="48" customHeight="1">
      <c r="A8" s="6" t="inlineStr">
        <is>
          <t>Connect people to care</t>
        </is>
      </c>
      <c r="B8" s="6" t="inlineStr">
        <is>
          <t>Outcome</t>
        </is>
      </c>
      <c r="C8" s="6" t="inlineStr">
        <is>
          <t>Percent of high screens with a scheduled clinic visit</t>
        </is>
      </c>
      <c r="D8" s="6" t="inlineStr">
        <is>
          <t>Not tracked</t>
        </is>
      </c>
      <c r="E8" s="6" t="inlineStr">
        <is>
          <t>55 percent</t>
        </is>
      </c>
      <c r="F8" s="6" t="inlineStr">
        <is>
          <t>70 percent</t>
        </is>
      </c>
      <c r="G8" s="6" t="inlineStr">
        <is>
          <t>Referral tracking sheet</t>
        </is>
      </c>
      <c r="H8" s="6" t="inlineStr">
        <is>
          <t>Monthly</t>
        </is>
      </c>
      <c r="I8" s="6" t="inlineStr">
        <is>
          <t>Community Health Worker</t>
        </is>
      </c>
    </row>
    <row r="9" ht="48" customHeight="1">
      <c r="A9" s="8" t="inlineStr">
        <is>
          <t>Keep people in care</t>
        </is>
      </c>
      <c r="B9" s="8" t="inlineStr">
        <is>
          <t>Outcome</t>
        </is>
      </c>
      <c r="C9" s="8" t="inlineStr">
        <is>
          <t>Percent of scheduled visits attended</t>
        </is>
      </c>
      <c r="D9" s="8" t="inlineStr">
        <is>
          <t>Not tracked</t>
        </is>
      </c>
      <c r="E9" s="8" t="inlineStr">
        <is>
          <t>40 percent</t>
        </is>
      </c>
      <c r="F9" s="8" t="inlineStr">
        <is>
          <t>55 percent</t>
        </is>
      </c>
      <c r="G9" s="8" t="inlineStr">
        <is>
          <t>Partner clinic confirmation, under a signed data-sharing agreement</t>
        </is>
      </c>
      <c r="H9" s="8" t="inlineStr">
        <is>
          <t>Quarterly</t>
        </is>
      </c>
      <c r="I9" s="8" t="inlineStr">
        <is>
          <t>Project Director</t>
        </is>
      </c>
    </row>
    <row r="11">
      <c r="A11" s="3" t="inlineStr">
        <is>
          <t>EACH ROW READ ALOUD, READY FOR THE NARRATIVE</t>
        </is>
      </c>
    </row>
    <row r="12" ht="28" customHeight="1">
      <c r="A12" s="9" t="inlineStr">
        <is>
          <t>Row 1. The project will screen 900 adults in Year 1 and 2,000 cumulatively by the end of Year 2, counted from event intake forms and reconciled monthly by the screening coordinator.</t>
        </is>
      </c>
    </row>
    <row r="13" ht="28" customHeight="1">
      <c r="A13" s="9" t="inlineStr">
        <is>
          <t>Row 2. No local figure exists for the share of unscreened adults whose readings fall above the referral threshold. Year 1 establishes that rate from the screening log; Year 2 commits to screening a population whose above-threshold rate is at or above the Year 1 rate, evidencing continued reach into undiagnosed risk.</t>
        </is>
      </c>
    </row>
    <row r="14" ht="28" customHeight="1">
      <c r="A14" s="9" t="inlineStr">
        <is>
          <t>Row 3. Referral follow-through is not currently tracked. The project commits to 55 percent of high screens leaving the event with a scheduled clinic visit in Year 1, rising to 70 percent in Year 2, recorded on the referral tracking sheet.</t>
        </is>
      </c>
    </row>
    <row r="15" ht="28" customHeight="1">
      <c r="A15" s="9" t="inlineStr">
        <is>
          <t>Row 4. Attendance at those scheduled visits is confirmed by the partner clinic under a signed data-sharing agreement. The project commits to 40 percent in Year 1 and 55 percent in Year 2.</t>
        </is>
      </c>
    </row>
    <row r="17">
      <c r="A17" s="3" t="inlineStr">
        <is>
          <t>WHAT A TWO-YEAR MATRIX HAS TO HANDLE</t>
        </is>
      </c>
    </row>
    <row r="18" ht="40" customHeight="1">
      <c r="A18" s="9" t="inlineStr">
        <is>
          <t>"Establish the rate" is an honest Year 1 target where no baseline exists yet, and it commits the project to producing one. It only works because Year 2 then has something to be measured against.</t>
        </is>
      </c>
    </row>
    <row r="19" ht="40" customHeight="1">
      <c r="A19" s="9" t="inlineStr">
        <is>
          <t>Row 4 lives inside somebody else's records. Any indicator that depends on a partner needs a written data-sharing agreement before the proposal goes out, or the number never arrives. A clinic that verbally agreed in June can have a new compliance officer by January.</t>
        </is>
      </c>
    </row>
    <row r="20" ht="40" customHeight="1">
      <c r="A20" s="9" t="inlineStr">
        <is>
          <t>Attrition. Multi-year projects lose people. This example fixes the denominator at everyone who ever enrolled, so anyone who leaves counts against the target. The alternative reports only people still enrolled at the measurement point, which flatters the rate and therefore only works if the report also states how many people left. Either choice survives review. A reviewer who cannot tell which one you made will discount the number, so name the choice in the narrative.</t>
        </is>
      </c>
    </row>
    <row r="21" ht="40" customHeight="1">
      <c r="A21" s="9" t="inlineStr">
        <is>
          <t>Interim targets are also a management tool. If the Year 1 referral rate lands at 30 percent against a 55 percent target, there are twelve months left to change the handoff at the event table.</t>
        </is>
      </c>
    </row>
    <row r="23">
      <c r="A23" s="10" t="inlineStr">
        <is>
          <t>GrantCue - grantcue.com/blog/project-evaluation-examples</t>
        </is>
      </c>
    </row>
  </sheetData>
  <pageMargins left="0.75" right="0.75" top="1" bottom="1" header="0.5" footer="0.5"/>
</worksheet>
</file>

<file path=xl/worksheets/sheet5.xml><?xml version="1.0" encoding="utf-8"?>
<worksheet xmlns="http://schemas.openxmlformats.org/spreadsheetml/2006/main">
  <sheetPr>
    <tabColor rgb="000F766E"/>
    <outlinePr summaryBelow="1" summaryRight="1"/>
    <pageSetUpPr/>
  </sheetPr>
  <dimension ref="A1:H22"/>
  <sheetViews>
    <sheetView showGridLines="0" workbookViewId="0">
      <pane ySplit="5" topLeftCell="A6" activePane="bottomLeft" state="frozen"/>
      <selection pane="bottomLeft" activeCell="A1" sqref="A1"/>
    </sheetView>
  </sheetViews>
  <sheetFormatPr baseColWidth="8" defaultRowHeight="15"/>
  <cols>
    <col width="30" customWidth="1" min="1" max="1"/>
    <col width="16" customWidth="1" min="2" max="2"/>
    <col width="40" customWidth="1" min="3" max="3"/>
    <col width="34" customWidth="1" min="4" max="4"/>
    <col width="32" customWidth="1" min="5" max="5"/>
    <col width="32" customWidth="1" min="6" max="6"/>
    <col width="18" customWidth="1" min="7" max="7"/>
    <col width="22" customWidth="1" min="8" max="8"/>
  </cols>
  <sheetData>
    <row r="1" ht="22" customHeight="1">
      <c r="A1" s="1" t="inlineStr">
        <is>
          <t>Example 3: $14,000 One-Time Equipment Purchase</t>
        </is>
      </c>
    </row>
    <row r="2">
      <c r="A2" s="2" t="inlineStr">
        <is>
          <t>Composite example. A hypothetical food pantry buys a commercial refrigeration unit because it currently turns down fresh produce donations it cannot store.</t>
        </is>
      </c>
    </row>
    <row r="3">
      <c r="A3" s="2" t="inlineStr">
        <is>
          <t>The common mistake on equipment grants is treating the purchase itself as the outcome. Buying the unit is an activity. The result sits on the far side of the purchase, in pounds moved and households served.</t>
        </is>
      </c>
    </row>
    <row r="5" ht="32" customHeight="1">
      <c r="A5" s="4" t="inlineStr">
        <is>
          <t>Goal</t>
        </is>
      </c>
      <c r="B5" s="4" t="inlineStr">
        <is>
          <t>Evaluation type</t>
        </is>
      </c>
      <c r="C5" s="4" t="inlineStr">
        <is>
          <t>Indicator</t>
        </is>
      </c>
      <c r="D5" s="4" t="inlineStr">
        <is>
          <t>Baseline</t>
        </is>
      </c>
      <c r="E5" s="4" t="inlineStr">
        <is>
          <t>Target</t>
        </is>
      </c>
      <c r="F5" s="4" t="inlineStr">
        <is>
          <t>Data source</t>
        </is>
      </c>
      <c r="G5" s="4" t="inlineStr">
        <is>
          <t>Collection timing</t>
        </is>
      </c>
      <c r="H5" s="4" t="inlineStr">
        <is>
          <t>Owner (role)</t>
        </is>
      </c>
    </row>
    <row r="6" ht="46" customHeight="1">
      <c r="A6" s="6" t="inlineStr">
        <is>
          <t>Install and commission the unit</t>
        </is>
      </c>
      <c r="B6" s="6" t="inlineStr">
        <is>
          <t>Process</t>
        </is>
      </c>
      <c r="C6" s="6" t="inlineStr">
        <is>
          <t>Unit delivered, installed and inspected</t>
        </is>
      </c>
      <c r="D6" s="6" t="inlineStr">
        <is>
          <t>Not installed</t>
        </is>
      </c>
      <c r="E6" s="6" t="inlineStr">
        <is>
          <t>Installation and inspection complete within 90 days of award</t>
        </is>
      </c>
      <c r="F6" s="6" t="inlineStr">
        <is>
          <t>Vendor invoice and health inspection record</t>
        </is>
      </c>
      <c r="G6" s="6" t="inlineStr">
        <is>
          <t>One time</t>
        </is>
      </c>
      <c r="H6" s="6" t="inlineStr">
        <is>
          <t>Operations Manager</t>
        </is>
      </c>
    </row>
    <row r="7" ht="46" customHeight="1">
      <c r="A7" s="8" t="inlineStr">
        <is>
          <t>Move more fresh produce</t>
        </is>
      </c>
      <c r="B7" s="8" t="inlineStr">
        <is>
          <t>Outcome</t>
        </is>
      </c>
      <c r="C7" s="8" t="inlineStr">
        <is>
          <t>Pounds of produce distributed per month</t>
        </is>
      </c>
      <c r="D7" s="8" t="inlineStr">
        <is>
          <t>2,100 pounds per month, averaged over the last 12 months</t>
        </is>
      </c>
      <c r="E7" s="8" t="inlineStr">
        <is>
          <t>5,000 pounds per month by month nine</t>
        </is>
      </c>
      <c r="F7" s="8" t="inlineStr">
        <is>
          <t>Warehouse intake and outflow log</t>
        </is>
      </c>
      <c r="G7" s="8" t="inlineStr">
        <is>
          <t>Monthly</t>
        </is>
      </c>
      <c r="H7" s="8" t="inlineStr">
        <is>
          <t>Warehouse Lead</t>
        </is>
      </c>
    </row>
    <row r="8" ht="46" customHeight="1">
      <c r="A8" s="6" t="inlineStr">
        <is>
          <t>Cut spoilage loss</t>
        </is>
      </c>
      <c r="B8" s="6" t="inlineStr">
        <is>
          <t>Outcome</t>
        </is>
      </c>
      <c r="C8" s="6" t="inlineStr">
        <is>
          <t>Pounds discarded as spoiled per month</t>
        </is>
      </c>
      <c r="D8" s="6" t="inlineStr">
        <is>
          <t>380 pounds per month, averaged over the last 12 months</t>
        </is>
      </c>
      <c r="E8" s="6" t="inlineStr">
        <is>
          <t>Under 150 pounds per month by month nine</t>
        </is>
      </c>
      <c r="F8" s="6" t="inlineStr">
        <is>
          <t>Discard log</t>
        </is>
      </c>
      <c r="G8" s="6" t="inlineStr">
        <is>
          <t>Monthly</t>
        </is>
      </c>
      <c r="H8" s="6" t="inlineStr">
        <is>
          <t>Warehouse Lead</t>
        </is>
      </c>
    </row>
    <row r="9" ht="46" customHeight="1">
      <c r="A9" s="8" t="inlineStr">
        <is>
          <t>Serve more households</t>
        </is>
      </c>
      <c r="B9" s="8" t="inlineStr">
        <is>
          <t>Outcome</t>
        </is>
      </c>
      <c r="C9" s="8" t="inlineStr">
        <is>
          <t>Households receiving produce each week</t>
        </is>
      </c>
      <c r="D9" s="8" t="inlineStr">
        <is>
          <t>145 households per week, averaged over the last 12 months</t>
        </is>
      </c>
      <c r="E9" s="8" t="inlineStr">
        <is>
          <t>260 households per week by month twelve</t>
        </is>
      </c>
      <c r="F9" s="8" t="inlineStr">
        <is>
          <t>Client sign-in system</t>
        </is>
      </c>
      <c r="G9" s="8" t="inlineStr">
        <is>
          <t>Monthly</t>
        </is>
      </c>
      <c r="H9" s="8" t="inlineStr">
        <is>
          <t>Operations Manager</t>
        </is>
      </c>
    </row>
    <row r="11">
      <c r="A11" s="3" t="inlineStr">
        <is>
          <t>EACH ROW READ ALOUD, READY FOR THE NARRATIVE</t>
        </is>
      </c>
    </row>
    <row r="12" ht="30" customHeight="1">
      <c r="A12" s="9" t="inlineStr">
        <is>
          <t>Row 1. The unit will be delivered, installed and passed by the county health inspector within 90 days of award, evidenced by the vendor invoice and the inspection record. One row for installation is enough to prove the money was spent as promised.</t>
        </is>
      </c>
    </row>
    <row r="13" ht="30" customHeight="1">
      <c r="A13" s="9" t="inlineStr">
        <is>
          <t>Row 2. The pantry distributed an average of 2,100 pounds of fresh produce per month over the last twelve months, limited by storage. With the unit in place it commits to 5,000 pounds per month by month nine, read monthly from the warehouse intake and outflow log.</t>
        </is>
      </c>
    </row>
    <row r="14" ht="30" customHeight="1">
      <c r="A14" s="9" t="inlineStr">
        <is>
          <t>Row 3. An average of 380 pounds per month was discarded as spoiled over the same twelve months. The pantry commits to holding spoilage under 150 pounds per month by month nine, tracked on the existing discard log.</t>
        </is>
      </c>
    </row>
    <row r="15" ht="30" customHeight="1">
      <c r="A15" s="9" t="inlineStr">
        <is>
          <t>Row 4. An average of 145 households received produce each week. The pantry commits to 260 households per week by month twelve, counted through the client sign-in system already in use.</t>
        </is>
      </c>
    </row>
    <row r="17">
      <c r="A17" s="3" t="inlineStr">
        <is>
          <t>THREE THINGS THIS EXAMPLE GETS RIGHT</t>
        </is>
      </c>
    </row>
    <row r="18" ht="42" customHeight="1">
      <c r="A18" s="9" t="inlineStr">
        <is>
          <t>The baselines already existed. A pantry that weighs incoming donations has a spoilage figure sitting in its own logs, and the intake system already counts households. Pull twelve months of those numbers and attach the period to each one, because "2,100 pounds" means nothing until it says "per month, averaged over the last year."</t>
        </is>
      </c>
    </row>
    <row r="19" ht="42" customHeight="1">
      <c r="A19" s="9" t="inlineStr">
        <is>
          <t>It does not claim a change the equipment cannot produce by itself. A refrigerator does not recruit donors. If the pounds-distributed target depends on a produce donor the pantry has not signed yet, that agreement belongs in the project timeline. The safer alternative is a target set at what current donations would fill.</t>
        </is>
      </c>
    </row>
    <row r="20" ht="42" customHeight="1">
      <c r="A20" s="9" t="inlineStr">
        <is>
          <t>It watches the timing column. A unit installed in month three leaves nine months of logs to compare against a baseline year, which is why the throughput targets say "by month nine." A grant that ends 60 days after installation cannot show a distribution change at all, so the honest indicator for that period is installation, inspection and the first month of throughput.</t>
        </is>
      </c>
    </row>
    <row r="22">
      <c r="A22" s="10" t="inlineStr">
        <is>
          <t>GrantCue - grantcue.com/blog/project-evaluation-examples</t>
        </is>
      </c>
    </row>
  </sheetData>
  <pageMargins left="0.75" right="0.75" top="1" bottom="1" header="0.5" footer="0.5"/>
</worksheet>
</file>

<file path=xl/worksheets/sheet6.xml><?xml version="1.0" encoding="utf-8"?>
<worksheet xmlns="http://schemas.openxmlformats.org/spreadsheetml/2006/main">
  <sheetPr>
    <tabColor rgb="000F766E"/>
    <outlinePr summaryBelow="1" summaryRight="1"/>
    <pageSetUpPr/>
  </sheetPr>
  <dimension ref="A1:L31"/>
  <sheetViews>
    <sheetView showGridLines="0" workbookViewId="0">
      <pane ySplit="5" topLeftCell="A6" activePane="bottomLeft" state="frozen"/>
      <selection pane="bottomLeft" activeCell="A1" sqref="A1"/>
    </sheetView>
  </sheetViews>
  <sheetFormatPr baseColWidth="8" defaultRowHeight="15"/>
  <cols>
    <col width="40" customWidth="1" min="1" max="1"/>
    <col width="16" customWidth="1" min="2" max="2"/>
    <col width="13" customWidth="1" min="3" max="3"/>
    <col width="13" customWidth="1" min="4" max="4"/>
    <col width="11" customWidth="1" min="5" max="5"/>
    <col width="11" customWidth="1" min="6" max="6"/>
    <col width="11" customWidth="1" min="7" max="7"/>
    <col width="11" customWidth="1" min="8" max="8"/>
    <col width="14" customWidth="1" min="9" max="9"/>
    <col width="15" customWidth="1" min="10" max="10"/>
    <col width="14" customWidth="1" min="11" max="11"/>
    <col width="30" customWidth="1" min="12" max="12"/>
  </cols>
  <sheetData>
    <row r="1" ht="22" customHeight="1">
      <c r="A1" s="1" t="inlineStr">
        <is>
          <t>Results Tracker: Baseline to Target, Quarter by Quarter</t>
        </is>
      </c>
    </row>
    <row r="2">
      <c r="A2" s="2" t="inlineStr">
        <is>
          <t>Seeded with the Example 3 equipment rows. Type actuals into the four quarter columns only. Latest actual, change from baseline, share of the gap closed and status are live formulas.</t>
        </is>
      </c>
    </row>
    <row r="3">
      <c r="A3" s="2" t="inlineStr">
        <is>
          <t>Share of gap closed is (latest actual minus baseline) divided by (target minus baseline), so it reads correctly whether the indicator should rise or fall. Status compares that share against how much of the reporting year has elapsed, set in the summary block below the table.</t>
        </is>
      </c>
    </row>
    <row r="5" ht="40" customHeight="1">
      <c r="A5" s="4" t="inlineStr">
        <is>
          <t>Indicator</t>
        </is>
      </c>
      <c r="B5" s="4" t="inlineStr">
        <is>
          <t>Direction</t>
        </is>
      </c>
      <c r="C5" s="4" t="inlineStr">
        <is>
          <t>Baseline</t>
        </is>
      </c>
      <c r="D5" s="4" t="inlineStr">
        <is>
          <t>Target</t>
        </is>
      </c>
      <c r="E5" s="4" t="inlineStr">
        <is>
          <t>Q1 actual</t>
        </is>
      </c>
      <c r="F5" s="4" t="inlineStr">
        <is>
          <t>Q2 actual</t>
        </is>
      </c>
      <c r="G5" s="4" t="inlineStr">
        <is>
          <t>Q3 actual</t>
        </is>
      </c>
      <c r="H5" s="4" t="inlineStr">
        <is>
          <t>Q4 actual</t>
        </is>
      </c>
      <c r="I5" s="4" t="inlineStr">
        <is>
          <t>Latest actual</t>
        </is>
      </c>
      <c r="J5" s="4" t="inlineStr">
        <is>
          <t>Change from baseline</t>
        </is>
      </c>
      <c r="K5" s="4" t="inlineStr">
        <is>
          <t>Share of gap closed</t>
        </is>
      </c>
      <c r="L5" s="4" t="inlineStr">
        <is>
          <t>Status (formula)</t>
        </is>
      </c>
    </row>
    <row r="6" ht="30" customHeight="1">
      <c r="A6" s="6" t="inlineStr">
        <is>
          <t>Pounds of produce distributed per month</t>
        </is>
      </c>
      <c r="B6" s="6" t="inlineStr">
        <is>
          <t>Higher is better</t>
        </is>
      </c>
      <c r="C6" s="18" t="n">
        <v>2100</v>
      </c>
      <c r="D6" s="18" t="n">
        <v>5000</v>
      </c>
      <c r="E6" s="19" t="n">
        <v>2400</v>
      </c>
      <c r="F6" s="19" t="n">
        <v>3600</v>
      </c>
      <c r="G6" s="19" t="n"/>
      <c r="H6" s="19" t="n"/>
      <c r="I6" s="20">
        <f>IFERROR(LOOKUP(9.99E+307,E6:H6),"")</f>
        <v/>
      </c>
      <c r="J6" s="20">
        <f>IF(I6="","",I6-C6)</f>
        <v/>
      </c>
      <c r="K6" s="21">
        <f>IFERROR((I6-C6)/(D6-C6),"")</f>
        <v/>
      </c>
      <c r="L6" s="12">
        <f>IF(A6="","",IF(I6="","Awaiting data",IF(K6&gt;=1,"Target met",IF(K6&gt;=$B$18,"On pace",IF(K6&gt;=$B$18*0.6,"Behind pace. Note it in the report",IF(K6&gt;=0,"Off pace. Say what you will investigate","Moving away from target"))))))</f>
        <v/>
      </c>
    </row>
    <row r="7" ht="30" customHeight="1">
      <c r="A7" s="6" t="inlineStr">
        <is>
          <t>Pounds discarded as spoiled per month</t>
        </is>
      </c>
      <c r="B7" s="6" t="inlineStr">
        <is>
          <t>Lower is better</t>
        </is>
      </c>
      <c r="C7" s="18" t="n">
        <v>380</v>
      </c>
      <c r="D7" s="18" t="n">
        <v>150</v>
      </c>
      <c r="E7" s="19" t="n">
        <v>340</v>
      </c>
      <c r="F7" s="19" t="n">
        <v>210</v>
      </c>
      <c r="G7" s="19" t="n"/>
      <c r="H7" s="19" t="n"/>
      <c r="I7" s="20">
        <f>IFERROR(LOOKUP(9.99E+307,E7:H7),"")</f>
        <v/>
      </c>
      <c r="J7" s="20">
        <f>IF(I7="","",I7-C7)</f>
        <v/>
      </c>
      <c r="K7" s="21">
        <f>IFERROR((I7-C7)/(D7-C7),"")</f>
        <v/>
      </c>
      <c r="L7" s="12">
        <f>IF(A7="","",IF(I7="","Awaiting data",IF(K7&gt;=1,"Target met",IF(K7&gt;=$B$18,"On pace",IF(K7&gt;=$B$18*0.6,"Behind pace. Note it in the report",IF(K7&gt;=0,"Off pace. Say what you will investigate","Moving away from target"))))))</f>
        <v/>
      </c>
    </row>
    <row r="8" ht="30" customHeight="1">
      <c r="A8" s="6" t="inlineStr">
        <is>
          <t>Households receiving produce each week</t>
        </is>
      </c>
      <c r="B8" s="6" t="inlineStr">
        <is>
          <t>Higher is better</t>
        </is>
      </c>
      <c r="C8" s="18" t="n">
        <v>145</v>
      </c>
      <c r="D8" s="18" t="n">
        <v>260</v>
      </c>
      <c r="E8" s="19" t="n">
        <v>158</v>
      </c>
      <c r="F8" s="19" t="n">
        <v>205</v>
      </c>
      <c r="G8" s="19" t="n"/>
      <c r="H8" s="19" t="n"/>
      <c r="I8" s="20">
        <f>IFERROR(LOOKUP(9.99E+307,E8:H8),"")</f>
        <v/>
      </c>
      <c r="J8" s="20">
        <f>IF(I8="","",I8-C8)</f>
        <v/>
      </c>
      <c r="K8" s="21">
        <f>IFERROR((I8-C8)/(D8-C8),"")</f>
        <v/>
      </c>
      <c r="L8" s="12">
        <f>IF(A8="","",IF(I8="","Awaiting data",IF(K8&gt;=1,"Target met",IF(K8&gt;=$B$18,"On pace",IF(K8&gt;=$B$18*0.6,"Behind pace. Note it in the report",IF(K8&gt;=0,"Off pace. Say what you will investigate","Moving away from target"))))))</f>
        <v/>
      </c>
    </row>
    <row r="9" ht="30" customHeight="1">
      <c r="A9" s="6" t="n"/>
      <c r="B9" s="6" t="n"/>
      <c r="C9" s="18" t="n"/>
      <c r="D9" s="18" t="n"/>
      <c r="E9" s="19" t="n"/>
      <c r="F9" s="19" t="n"/>
      <c r="G9" s="19" t="n"/>
      <c r="H9" s="19" t="n"/>
      <c r="I9" s="20">
        <f>IFERROR(LOOKUP(9.99E+307,E9:H9),"")</f>
        <v/>
      </c>
      <c r="J9" s="20">
        <f>IF(I9="","",I9-C9)</f>
        <v/>
      </c>
      <c r="K9" s="21">
        <f>IFERROR((I9-C9)/(D9-C9),"")</f>
        <v/>
      </c>
      <c r="L9" s="12">
        <f>IF(A9="","",IF(I9="","Awaiting data",IF(K9&gt;=1,"Target met",IF(K9&gt;=$B$18,"On pace",IF(K9&gt;=$B$18*0.6,"Behind pace. Note it in the report",IF(K9&gt;=0,"Off pace. Say what you will investigate","Moving away from target"))))))</f>
        <v/>
      </c>
    </row>
    <row r="10" ht="30" customHeight="1">
      <c r="A10" s="6" t="n"/>
      <c r="B10" s="6" t="n"/>
      <c r="C10" s="18" t="n"/>
      <c r="D10" s="18" t="n"/>
      <c r="E10" s="19" t="n"/>
      <c r="F10" s="19" t="n"/>
      <c r="G10" s="19" t="n"/>
      <c r="H10" s="19" t="n"/>
      <c r="I10" s="20">
        <f>IFERROR(LOOKUP(9.99E+307,E10:H10),"")</f>
        <v/>
      </c>
      <c r="J10" s="20">
        <f>IF(I10="","",I10-C10)</f>
        <v/>
      </c>
      <c r="K10" s="21">
        <f>IFERROR((I10-C10)/(D10-C10),"")</f>
        <v/>
      </c>
      <c r="L10" s="12">
        <f>IF(A10="","",IF(I10="","Awaiting data",IF(K10&gt;=1,"Target met",IF(K10&gt;=$B$18,"On pace",IF(K10&gt;=$B$18*0.6,"Behind pace. Note it in the report",IF(K10&gt;=0,"Off pace. Say what you will investigate","Moving away from target"))))))</f>
        <v/>
      </c>
    </row>
    <row r="11" ht="30" customHeight="1">
      <c r="A11" s="6" t="n"/>
      <c r="B11" s="6" t="n"/>
      <c r="C11" s="18" t="n"/>
      <c r="D11" s="18" t="n"/>
      <c r="E11" s="19" t="n"/>
      <c r="F11" s="19" t="n"/>
      <c r="G11" s="19" t="n"/>
      <c r="H11" s="19" t="n"/>
      <c r="I11" s="20">
        <f>IFERROR(LOOKUP(9.99E+307,E11:H11),"")</f>
        <v/>
      </c>
      <c r="J11" s="20">
        <f>IF(I11="","",I11-C11)</f>
        <v/>
      </c>
      <c r="K11" s="21">
        <f>IFERROR((I11-C11)/(D11-C11),"")</f>
        <v/>
      </c>
      <c r="L11" s="12">
        <f>IF(A11="","",IF(I11="","Awaiting data",IF(K11&gt;=1,"Target met",IF(K11&gt;=$B$18,"On pace",IF(K11&gt;=$B$18*0.6,"Behind pace. Note it in the report",IF(K11&gt;=0,"Off pace. Say what you will investigate","Moving away from target"))))))</f>
        <v/>
      </c>
    </row>
    <row r="12" ht="30" customHeight="1">
      <c r="A12" s="6" t="n"/>
      <c r="B12" s="6" t="n"/>
      <c r="C12" s="18" t="n"/>
      <c r="D12" s="18" t="n"/>
      <c r="E12" s="19" t="n"/>
      <c r="F12" s="19" t="n"/>
      <c r="G12" s="19" t="n"/>
      <c r="H12" s="19" t="n"/>
      <c r="I12" s="20">
        <f>IFERROR(LOOKUP(9.99E+307,E12:H12),"")</f>
        <v/>
      </c>
      <c r="J12" s="20">
        <f>IF(I12="","",I12-C12)</f>
        <v/>
      </c>
      <c r="K12" s="21">
        <f>IFERROR((I12-C12)/(D12-C12),"")</f>
        <v/>
      </c>
      <c r="L12" s="12">
        <f>IF(A12="","",IF(I12="","Awaiting data",IF(K12&gt;=1,"Target met",IF(K12&gt;=$B$18,"On pace",IF(K12&gt;=$B$18*0.6,"Behind pace. Note it in the report",IF(K12&gt;=0,"Off pace. Say what you will investigate","Moving away from target"))))))</f>
        <v/>
      </c>
    </row>
    <row r="13" ht="30" customHeight="1">
      <c r="A13" s="6" t="n"/>
      <c r="B13" s="6" t="n"/>
      <c r="C13" s="18" t="n"/>
      <c r="D13" s="18" t="n"/>
      <c r="E13" s="19" t="n"/>
      <c r="F13" s="19" t="n"/>
      <c r="G13" s="19" t="n"/>
      <c r="H13" s="19" t="n"/>
      <c r="I13" s="20">
        <f>IFERROR(LOOKUP(9.99E+307,E13:H13),"")</f>
        <v/>
      </c>
      <c r="J13" s="20">
        <f>IF(I13="","",I13-C13)</f>
        <v/>
      </c>
      <c r="K13" s="21">
        <f>IFERROR((I13-C13)/(D13-C13),"")</f>
        <v/>
      </c>
      <c r="L13" s="12">
        <f>IF(A13="","",IF(I13="","Awaiting data",IF(K13&gt;=1,"Target met",IF(K13&gt;=$B$18,"On pace",IF(K13&gt;=$B$18*0.6,"Behind pace. Note it in the report",IF(K13&gt;=0,"Off pace. Say what you will investigate","Moving away from target"))))))</f>
        <v/>
      </c>
    </row>
    <row r="15">
      <c r="A15" s="3" t="inlineStr">
        <is>
          <t>LIVE SUMMARY</t>
        </is>
      </c>
    </row>
    <row r="16">
      <c r="A16" s="13" t="inlineStr">
        <is>
          <t>Periods reported so far</t>
        </is>
      </c>
      <c r="B16" s="22" t="n">
        <v>2</v>
      </c>
    </row>
    <row r="17">
      <c r="A17" s="13" t="inlineStr">
        <is>
          <t>Periods in the reporting year</t>
        </is>
      </c>
      <c r="B17" s="22" t="n">
        <v>4</v>
      </c>
    </row>
    <row r="18">
      <c r="A18" s="13" t="inlineStr">
        <is>
          <t>Expected share of the gap closed by now</t>
        </is>
      </c>
      <c r="B18" s="21">
        <f>IFERROR($B$16/$B$17,"")</f>
        <v/>
      </c>
    </row>
    <row r="19">
      <c r="A19" s="13" t="inlineStr">
        <is>
          <t>Rows with data reported</t>
        </is>
      </c>
      <c r="B19" s="23">
        <f>COUNT($I$6:$I$13)</f>
        <v/>
      </c>
    </row>
    <row r="20">
      <c r="A20" s="13" t="inlineStr">
        <is>
          <t>Rows at or above target</t>
        </is>
      </c>
      <c r="B20" s="23">
        <f>COUNTIF($L$6:$L$13,"Target met")</f>
        <v/>
      </c>
    </row>
    <row r="21">
      <c r="A21" s="13" t="inlineStr">
        <is>
          <t>Rows on pace</t>
        </is>
      </c>
      <c r="B21" s="23">
        <f>COUNTIF($L$6:$L$13,"On pace")</f>
        <v/>
      </c>
    </row>
    <row r="22">
      <c r="A22" s="13" t="inlineStr">
        <is>
          <t>Rows needing an explanation in the report</t>
        </is>
      </c>
      <c r="B22" s="23">
        <f>COUNTIF($L$6:$L$13,"Behind*")+COUNTIF($L$6:$L$13,"Off pace*")+COUNTIF($L$6:$L$13,"Moving*")</f>
        <v/>
      </c>
    </row>
    <row r="23">
      <c r="A23" s="13" t="inlineStr">
        <is>
          <t>Average share of the gap closed</t>
        </is>
      </c>
      <c r="B23" s="21">
        <f>IFERROR(AVERAGE($K$6:$K$13),"")</f>
        <v/>
      </c>
    </row>
    <row r="24" ht="30" customHeight="1">
      <c r="A24" s="15" t="inlineStr">
        <is>
          <t>How status is decided</t>
        </is>
      </c>
      <c r="B24" s="12">
        <f>"A row reads On pace once it has closed at least "&amp;TEXT($B$18,"0%")&amp;" of the distance from baseline to target, which is where "&amp;$B$16&amp;" of "&amp;$B$17&amp;" periods should put it. Change the two numbers above and every status recalculates."</f>
        <v/>
      </c>
      <c r="C24" s="16" t="n"/>
      <c r="D24" s="16" t="n"/>
      <c r="E24" s="16" t="n"/>
      <c r="F24" s="16" t="n"/>
      <c r="G24" s="16" t="n"/>
      <c r="H24" s="16" t="n"/>
      <c r="I24" s="17" t="n"/>
    </row>
    <row r="26">
      <c r="A26" s="3" t="inlineStr">
        <is>
          <t>USING THIS AT REPORT TIME</t>
        </is>
      </c>
    </row>
    <row r="27" ht="30" customHeight="1">
      <c r="A27" s="9" t="inlineStr">
        <is>
          <t>A project evaluation report includes the original targets, the actual results, the data sources used, an explanation of any variance, changes made during the period, and what the organization intends to do next. This tab holds the first three; the narrative supplies the rest.</t>
        </is>
      </c>
    </row>
    <row r="28" ht="30" customHeight="1">
      <c r="A28" s="9" t="inlineStr">
        <is>
          <t>Explain the misses. A row flagged Behind pace or Off pace needs one sentence naming what you investigated and what you changed. A project that can name its own failure modes gives a program officer something to do besides worry.</t>
        </is>
      </c>
    </row>
    <row r="29" ht="30" customHeight="1">
      <c r="A29" s="9" t="inlineStr">
        <is>
          <t>Keep the indicator wording identical to the proposal. If the matrix said "percent of enrolled students" and the report says "percent of students served," a reviewer has to decide which denominator moved.</t>
        </is>
      </c>
    </row>
    <row r="31">
      <c r="A31" s="10" t="inlineStr">
        <is>
          <t>GrantCue - grantcue.com/blog/project-evaluation-examples</t>
        </is>
      </c>
    </row>
  </sheetData>
  <mergeCells count="1">
    <mergeCell ref="B24:I24"/>
  </mergeCells>
  <pageMargins left="0.75" right="0.75" top="1" bottom="1" header="0.5" footer="0.5"/>
</worksheet>
</file>

<file path=xl/worksheets/sheet7.xml><?xml version="1.0" encoding="utf-8"?>
<worksheet xmlns="http://schemas.openxmlformats.org/spreadsheetml/2006/main">
  <sheetPr>
    <tabColor rgb="000F766E"/>
    <outlinePr summaryBelow="1" summaryRight="1"/>
    <pageSetUpPr/>
  </sheetPr>
  <dimension ref="A1:P26"/>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40" customWidth="1" min="1" max="1"/>
    <col width="24" customWidth="1" min="2" max="2"/>
    <col width="6" customWidth="1" min="3" max="3"/>
    <col width="6" customWidth="1" min="4" max="4"/>
    <col width="6" customWidth="1" min="5" max="5"/>
    <col width="6" customWidth="1" min="6" max="6"/>
    <col width="6" customWidth="1" min="7" max="7"/>
    <col width="6" customWidth="1" min="8" max="8"/>
    <col width="6" customWidth="1" min="9" max="9"/>
    <col width="6" customWidth="1" min="10" max="10"/>
    <col width="6" customWidth="1" min="11" max="11"/>
    <col width="6" customWidth="1" min="12" max="12"/>
    <col width="6" customWidth="1" min="13" max="13"/>
    <col width="6" customWidth="1" min="14" max="14"/>
    <col width="16" customWidth="1" min="15" max="15"/>
    <col width="34" customWidth="1" min="16" max="16"/>
  </cols>
  <sheetData>
    <row r="1" ht="22" customHeight="1">
      <c r="A1" s="1" t="inlineStr">
        <is>
          <t>Collection Calendar: Twelve Months of Collection Points</t>
        </is>
      </c>
    </row>
    <row r="2">
      <c r="A2" s="2" t="inlineStr">
        <is>
          <t>Seeded with the Example 1 literacy program on a September to August year. Put an x in a month when that row gets collected, scored or reported. The totals row and the load flags are live formulas.</t>
        </is>
      </c>
    </row>
    <row r="3">
      <c r="A3" s="2" t="inlineStr">
        <is>
          <t>Lay the collection points across twelve months and check whether every deadline lands in the same two weeks. If they do, one absence in June takes the whole evaluation with it.</t>
        </is>
      </c>
    </row>
    <row r="5" ht="28" customHeight="1">
      <c r="A5" s="4" t="inlineStr">
        <is>
          <t>Indicator or milestone</t>
        </is>
      </c>
      <c r="B5" s="4" t="inlineStr">
        <is>
          <t>Owner (role)</t>
        </is>
      </c>
      <c r="C5" s="4" t="inlineStr">
        <is>
          <t>Sep</t>
        </is>
      </c>
      <c r="D5" s="4" t="inlineStr">
        <is>
          <t>Oct</t>
        </is>
      </c>
      <c r="E5" s="4" t="inlineStr">
        <is>
          <t>Nov</t>
        </is>
      </c>
      <c r="F5" s="4" t="inlineStr">
        <is>
          <t>Dec</t>
        </is>
      </c>
      <c r="G5" s="4" t="inlineStr">
        <is>
          <t>Jan</t>
        </is>
      </c>
      <c r="H5" s="4" t="inlineStr">
        <is>
          <t>Feb</t>
        </is>
      </c>
      <c r="I5" s="4" t="inlineStr">
        <is>
          <t>Mar</t>
        </is>
      </c>
      <c r="J5" s="4" t="inlineStr">
        <is>
          <t>Apr</t>
        </is>
      </c>
      <c r="K5" s="4" t="inlineStr">
        <is>
          <t>May</t>
        </is>
      </c>
      <c r="L5" s="4" t="inlineStr">
        <is>
          <t>Jun</t>
        </is>
      </c>
      <c r="M5" s="4" t="inlineStr">
        <is>
          <t>Jul</t>
        </is>
      </c>
      <c r="N5" s="4" t="inlineStr">
        <is>
          <t>Aug</t>
        </is>
      </c>
      <c r="O5" s="4" t="inlineStr">
        <is>
          <t>Collection points</t>
        </is>
      </c>
      <c r="P5" s="4" t="inlineStr">
        <is>
          <t>Note</t>
        </is>
      </c>
    </row>
    <row r="6" ht="26" customHeight="1">
      <c r="A6" s="6" t="inlineStr">
        <is>
          <t>Students enrolled and still active</t>
        </is>
      </c>
      <c r="B6" s="6" t="inlineStr">
        <is>
          <t>Site Coordinator</t>
        </is>
      </c>
      <c r="C6" s="24" t="inlineStr">
        <is>
          <t>x</t>
        </is>
      </c>
      <c r="D6" s="24" t="inlineStr">
        <is>
          <t>x</t>
        </is>
      </c>
      <c r="E6" s="24" t="inlineStr">
        <is>
          <t>x</t>
        </is>
      </c>
      <c r="F6" s="24" t="inlineStr">
        <is>
          <t>x</t>
        </is>
      </c>
      <c r="G6" s="24" t="inlineStr">
        <is>
          <t>x</t>
        </is>
      </c>
      <c r="H6" s="24" t="inlineStr">
        <is>
          <t>x</t>
        </is>
      </c>
      <c r="I6" s="24" t="inlineStr">
        <is>
          <t>x</t>
        </is>
      </c>
      <c r="J6" s="24" t="inlineStr">
        <is>
          <t>x</t>
        </is>
      </c>
      <c r="K6" s="24" t="inlineStr">
        <is>
          <t>x</t>
        </is>
      </c>
      <c r="L6" s="24" t="inlineStr">
        <is>
          <t>x</t>
        </is>
      </c>
      <c r="M6" s="25" t="n"/>
      <c r="N6" s="25" t="n"/>
      <c r="O6" s="14">
        <f>COUNTIF(C6:N6,"x")</f>
        <v/>
      </c>
      <c r="P6" s="6" t="inlineStr">
        <is>
          <t>Roster reconciled on the last working day</t>
        </is>
      </c>
    </row>
    <row r="7" ht="26" customHeight="1">
      <c r="A7" s="8" t="inlineStr">
        <is>
          <t>Percent attending 80 percent of sessions</t>
        </is>
      </c>
      <c r="B7" s="8" t="inlineStr">
        <is>
          <t>Site Coordinator</t>
        </is>
      </c>
      <c r="C7" s="25" t="n"/>
      <c r="D7" s="24" t="inlineStr">
        <is>
          <t>x</t>
        </is>
      </c>
      <c r="E7" s="24" t="inlineStr">
        <is>
          <t>x</t>
        </is>
      </c>
      <c r="F7" s="24" t="inlineStr">
        <is>
          <t>x</t>
        </is>
      </c>
      <c r="G7" s="24" t="inlineStr">
        <is>
          <t>x</t>
        </is>
      </c>
      <c r="H7" s="24" t="inlineStr">
        <is>
          <t>x</t>
        </is>
      </c>
      <c r="I7" s="24" t="inlineStr">
        <is>
          <t>x</t>
        </is>
      </c>
      <c r="J7" s="24" t="inlineStr">
        <is>
          <t>x</t>
        </is>
      </c>
      <c r="K7" s="24" t="inlineStr">
        <is>
          <t>x</t>
        </is>
      </c>
      <c r="L7" s="24" t="inlineStr">
        <is>
          <t>x</t>
        </is>
      </c>
      <c r="M7" s="25" t="n"/>
      <c r="N7" s="25" t="n"/>
      <c r="O7" s="14">
        <f>COUNTIF(C7:N7,"x")</f>
        <v/>
      </c>
      <c r="P7" s="8" t="inlineStr">
        <is>
          <t>Pulled from daily sign-in sheets</t>
        </is>
      </c>
    </row>
    <row r="8" ht="26" customHeight="1">
      <c r="A8" s="6" t="inlineStr">
        <is>
          <t>Percent reading at grade level</t>
        </is>
      </c>
      <c r="B8" s="6" t="inlineStr">
        <is>
          <t>Reading Specialist</t>
        </is>
      </c>
      <c r="C8" s="24" t="inlineStr">
        <is>
          <t>x</t>
        </is>
      </c>
      <c r="D8" s="25" t="n"/>
      <c r="E8" s="25" t="n"/>
      <c r="F8" s="25" t="n"/>
      <c r="G8" s="24" t="inlineStr">
        <is>
          <t>x</t>
        </is>
      </c>
      <c r="H8" s="25" t="n"/>
      <c r="I8" s="25" t="n"/>
      <c r="J8" s="25" t="n"/>
      <c r="K8" s="25" t="n"/>
      <c r="L8" s="24" t="inlineStr">
        <is>
          <t>x</t>
        </is>
      </c>
      <c r="M8" s="25" t="n"/>
      <c r="N8" s="25" t="n"/>
      <c r="O8" s="14">
        <f>COUNTIF(C8:N8,"x")</f>
        <v/>
      </c>
      <c r="P8" s="6" t="inlineStr">
        <is>
          <t>Running records, the only outcome row</t>
        </is>
      </c>
    </row>
    <row r="9" ht="26" customHeight="1">
      <c r="A9" s="8" t="inlineStr">
        <is>
          <t>Percent of families reached each term</t>
        </is>
      </c>
      <c r="B9" s="8" t="inlineStr">
        <is>
          <t>Program Assistant</t>
        </is>
      </c>
      <c r="C9" s="25" t="n"/>
      <c r="D9" s="25" t="n"/>
      <c r="E9" s="25" t="n"/>
      <c r="F9" s="24" t="inlineStr">
        <is>
          <t>x</t>
        </is>
      </c>
      <c r="G9" s="25" t="n"/>
      <c r="H9" s="25" t="n"/>
      <c r="I9" s="24" t="inlineStr">
        <is>
          <t>x</t>
        </is>
      </c>
      <c r="J9" s="25" t="n"/>
      <c r="K9" s="25" t="n"/>
      <c r="L9" s="24" t="inlineStr">
        <is>
          <t>x</t>
        </is>
      </c>
      <c r="M9" s="25" t="n"/>
      <c r="N9" s="25" t="n"/>
      <c r="O9" s="14">
        <f>COUNTIF(C9:N9,"x")</f>
        <v/>
      </c>
      <c r="P9" s="8" t="inlineStr">
        <is>
          <t>Term close: December, March, June</t>
        </is>
      </c>
    </row>
    <row r="10" ht="26" customHeight="1">
      <c r="A10" s="6" t="inlineStr">
        <is>
          <t>Mid-year table to the board</t>
        </is>
      </c>
      <c r="B10" s="6" t="inlineStr">
        <is>
          <t>Executive Director</t>
        </is>
      </c>
      <c r="C10" s="25" t="n"/>
      <c r="D10" s="25" t="n"/>
      <c r="E10" s="25" t="n"/>
      <c r="F10" s="25" t="n"/>
      <c r="G10" s="24" t="inlineStr">
        <is>
          <t>x</t>
        </is>
      </c>
      <c r="H10" s="25" t="n"/>
      <c r="I10" s="25" t="n"/>
      <c r="J10" s="25" t="n"/>
      <c r="K10" s="25" t="n"/>
      <c r="L10" s="25" t="n"/>
      <c r="M10" s="25" t="n"/>
      <c r="N10" s="25" t="n"/>
      <c r="O10" s="14">
        <f>COUNTIF(C10:N10,"x")</f>
        <v/>
      </c>
      <c r="P10" s="6" t="inlineStr">
        <is>
          <t>Read before the January board meeting</t>
        </is>
      </c>
    </row>
    <row r="11" ht="26" customHeight="1">
      <c r="A11" s="8" t="inlineStr">
        <is>
          <t>Year-end summary written</t>
        </is>
      </c>
      <c r="B11" s="8" t="inlineStr">
        <is>
          <t>Executive Director</t>
        </is>
      </c>
      <c r="C11" s="25" t="n"/>
      <c r="D11" s="25" t="n"/>
      <c r="E11" s="25" t="n"/>
      <c r="F11" s="25" t="n"/>
      <c r="G11" s="25" t="n"/>
      <c r="H11" s="25" t="n"/>
      <c r="I11" s="25" t="n"/>
      <c r="J11" s="25" t="n"/>
      <c r="K11" s="25" t="n"/>
      <c r="L11" s="25" t="n"/>
      <c r="M11" s="24" t="inlineStr">
        <is>
          <t>x</t>
        </is>
      </c>
      <c r="N11" s="25" t="n"/>
      <c r="O11" s="14">
        <f>COUNTIF(C11:N11,"x")</f>
        <v/>
      </c>
      <c r="P11" s="8" t="inlineStr">
        <is>
          <t>Half a day, budgeted on the Evaluation Budget tab</t>
        </is>
      </c>
    </row>
    <row r="12" ht="26" customHeight="1">
      <c r="A12" s="6" t="inlineStr">
        <is>
          <t>Report due to the funder</t>
        </is>
      </c>
      <c r="B12" s="6" t="inlineStr">
        <is>
          <t>Executive Director</t>
        </is>
      </c>
      <c r="C12" s="25" t="n"/>
      <c r="D12" s="25" t="n"/>
      <c r="E12" s="25" t="n"/>
      <c r="F12" s="25" t="n"/>
      <c r="G12" s="25" t="n"/>
      <c r="H12" s="25" t="n"/>
      <c r="I12" s="25" t="n"/>
      <c r="J12" s="25" t="n"/>
      <c r="K12" s="25" t="n"/>
      <c r="L12" s="25" t="n"/>
      <c r="M12" s="24" t="inlineStr">
        <is>
          <t>x</t>
        </is>
      </c>
      <c r="N12" s="25" t="n"/>
      <c r="O12" s="14">
        <f>COUNTIF(C12:N12,"x")</f>
        <v/>
      </c>
      <c r="P12" s="6" t="inlineStr">
        <is>
          <t>Collection has to beat this date, not match it</t>
        </is>
      </c>
    </row>
    <row r="13">
      <c r="A13" s="13" t="inlineStr">
        <is>
          <t>Collection points that month</t>
        </is>
      </c>
      <c r="C13" s="26">
        <f>COUNTIF(C6:C12,"x")</f>
        <v/>
      </c>
      <c r="D13" s="26">
        <f>COUNTIF(D6:D12,"x")</f>
        <v/>
      </c>
      <c r="E13" s="26">
        <f>COUNTIF(E6:E12,"x")</f>
        <v/>
      </c>
      <c r="F13" s="26">
        <f>COUNTIF(F6:F12,"x")</f>
        <v/>
      </c>
      <c r="G13" s="26">
        <f>COUNTIF(G6:G12,"x")</f>
        <v/>
      </c>
      <c r="H13" s="26">
        <f>COUNTIF(H6:H12,"x")</f>
        <v/>
      </c>
      <c r="I13" s="26">
        <f>COUNTIF(I6:I12,"x")</f>
        <v/>
      </c>
      <c r="J13" s="26">
        <f>COUNTIF(J6:J12,"x")</f>
        <v/>
      </c>
      <c r="K13" s="26">
        <f>COUNTIF(K6:K12,"x")</f>
        <v/>
      </c>
      <c r="L13" s="26">
        <f>COUNTIF(L6:L12,"x")</f>
        <v/>
      </c>
      <c r="M13" s="26">
        <f>COUNTIF(M6:M12,"x")</f>
        <v/>
      </c>
      <c r="N13" s="26">
        <f>COUNTIF(N6:N12,"x")</f>
        <v/>
      </c>
      <c r="O13" s="26">
        <f>SUM(C13:N13)</f>
        <v/>
      </c>
    </row>
    <row r="14">
      <c r="A14" s="15" t="inlineStr">
        <is>
          <t>Load flag</t>
        </is>
      </c>
      <c r="C14" s="14">
        <f>IF(C13&gt;=4,"heavy",IF(C13=0,"-",""))</f>
        <v/>
      </c>
      <c r="D14" s="14">
        <f>IF(D13&gt;=4,"heavy",IF(D13=0,"-",""))</f>
        <v/>
      </c>
      <c r="E14" s="14">
        <f>IF(E13&gt;=4,"heavy",IF(E13=0,"-",""))</f>
        <v/>
      </c>
      <c r="F14" s="14">
        <f>IF(F13&gt;=4,"heavy",IF(F13=0,"-",""))</f>
        <v/>
      </c>
      <c r="G14" s="14">
        <f>IF(G13&gt;=4,"heavy",IF(G13=0,"-",""))</f>
        <v/>
      </c>
      <c r="H14" s="14">
        <f>IF(H13&gt;=4,"heavy",IF(H13=0,"-",""))</f>
        <v/>
      </c>
      <c r="I14" s="14">
        <f>IF(I13&gt;=4,"heavy",IF(I13=0,"-",""))</f>
        <v/>
      </c>
      <c r="J14" s="14">
        <f>IF(J13&gt;=4,"heavy",IF(J13=0,"-",""))</f>
        <v/>
      </c>
      <c r="K14" s="14">
        <f>IF(K13&gt;=4,"heavy",IF(K13=0,"-",""))</f>
        <v/>
      </c>
      <c r="L14" s="14">
        <f>IF(L13&gt;=4,"heavy",IF(L13=0,"-",""))</f>
        <v/>
      </c>
      <c r="M14" s="14">
        <f>IF(M13&gt;=4,"heavy",IF(M13=0,"-",""))</f>
        <v/>
      </c>
      <c r="N14" s="14">
        <f>IF(N13&gt;=4,"heavy",IF(N13=0,"-",""))</f>
        <v/>
      </c>
    </row>
    <row r="16">
      <c r="A16" s="3" t="inlineStr">
        <is>
          <t>LIVE CHECKS</t>
        </is>
      </c>
    </row>
    <row r="17">
      <c r="A17" s="15" t="inlineStr">
        <is>
          <t>Busiest month</t>
        </is>
      </c>
      <c r="B17" s="27">
        <f>INDEX($C$5:$N$5,MATCH(MAX($C$13:$N$13),$C$13:$N$13,0))&amp;" ("&amp;MAX($C$13:$N$13)&amp;" collection points)"</f>
        <v/>
      </c>
    </row>
    <row r="18">
      <c r="A18" s="15" t="inlineStr">
        <is>
          <t>Months with nothing scheduled</t>
        </is>
      </c>
      <c r="B18" s="27">
        <f>COUNTIF($C$13:$N$13,0)&amp;" of 12"</f>
        <v/>
      </c>
    </row>
    <row r="19" ht="28" customHeight="1">
      <c r="A19" s="15" t="inlineStr">
        <is>
          <t>Bunching check</t>
        </is>
      </c>
      <c r="B19" s="12">
        <f>IF(MAX($C$13:$N$13)&gt;=4,"Four or more collection points land in one month. Move what can move, or name a backup owner for that month.","No month is carrying four or more collection points.")</f>
        <v/>
      </c>
      <c r="C19" s="16" t="n"/>
      <c r="D19" s="16" t="n"/>
      <c r="E19" s="16" t="n"/>
      <c r="F19" s="16" t="n"/>
      <c r="G19" s="16" t="n"/>
      <c r="H19" s="16" t="n"/>
      <c r="I19" s="17" t="n"/>
    </row>
    <row r="21">
      <c r="A21" s="3" t="inlineStr">
        <is>
          <t>READING THE CALENDAR</t>
        </is>
      </c>
    </row>
    <row r="22" ht="28" customHeight="1">
      <c r="A22" s="9" t="inlineStr">
        <is>
          <t>January and June each carry four collection points. June is the harder of the two, because the reading assessment, the term family contact and the last attendance pull all land in the weeks when school staff are hardest to reach. Name a backup owner for both months.</t>
        </is>
      </c>
    </row>
    <row r="23" ht="28" customHeight="1">
      <c r="A23" s="9" t="inlineStr">
        <is>
          <t>The report is due in July and the last collection point is June. Timing that lands after the report date is check 5 on the Reviewer Checklist tab, and it is the easiest to catch before submission.</t>
        </is>
      </c>
    </row>
    <row r="24" ht="28" customHeight="1">
      <c r="A24" s="9" t="inlineStr">
        <is>
          <t>Once an award lands, this tab becomes the reporting schedule. If the deadlines, owners and collection dates are already in one place, the report takes an afternoon. If they are not, somebody rebuilds them from memory in the last week.</t>
        </is>
      </c>
    </row>
    <row r="26">
      <c r="A26" s="10" t="inlineStr">
        <is>
          <t>GrantCue - grantcue.com/blog/project-evaluation-examples</t>
        </is>
      </c>
    </row>
  </sheetData>
  <mergeCells count="1">
    <mergeCell ref="B19:I19"/>
  </mergeCells>
  <pageMargins left="0.75" right="0.75" top="1" bottom="1" header="0.5" footer="0.5"/>
</worksheet>
</file>

<file path=xl/worksheets/sheet8.xml><?xml version="1.0" encoding="utf-8"?>
<worksheet xmlns="http://schemas.openxmlformats.org/spreadsheetml/2006/main">
  <sheetPr>
    <tabColor rgb="000F766E"/>
    <outlinePr summaryBelow="1" summaryRight="1"/>
    <pageSetUpPr/>
  </sheetPr>
  <dimension ref="A1:F27"/>
  <sheetViews>
    <sheetView showGridLines="0" workbookViewId="0">
      <pane ySplit="5" topLeftCell="A6" activePane="bottomLeft" state="frozen"/>
      <selection pane="bottomLeft" activeCell="A1" sqref="A1"/>
    </sheetView>
  </sheetViews>
  <sheetFormatPr baseColWidth="8" defaultRowHeight="15"/>
  <cols>
    <col width="38" customWidth="1" min="1" max="1"/>
    <col width="48" customWidth="1" min="2" max="2"/>
    <col width="14" customWidth="1" min="3" max="3"/>
    <col width="14" customWidth="1" min="4" max="4"/>
    <col width="14" customWidth="1" min="5" max="5"/>
    <col width="16" customWidth="1" min="6" max="6"/>
  </cols>
  <sheetData>
    <row r="1" ht="22" customHeight="1">
      <c r="A1" s="1" t="inlineStr">
        <is>
          <t>Evaluation Budget: The $1,200 Line in Example 1</t>
        </is>
      </c>
    </row>
    <row r="2">
      <c r="A2" s="2" t="inlineStr">
        <is>
          <t>The evaluation line for the $25,000 after-school literacy program, costed out. Amount is rate multiplied by quantity, the total is a SUM, and the percentage is live.</t>
        </is>
      </c>
    </row>
    <row r="3">
      <c r="A3" s="2" t="inlineStr">
        <is>
          <t>A $0 evaluation line is a tell that nobody plans to do the work. Budget the staff time to collect and analyze everything the matrix promised.</t>
        </is>
      </c>
    </row>
    <row r="5" ht="32" customHeight="1">
      <c r="A5" s="4" t="inlineStr">
        <is>
          <t>Line item</t>
        </is>
      </c>
      <c r="B5" s="4" t="inlineStr">
        <is>
          <t>Basis of calculation</t>
        </is>
      </c>
      <c r="C5" s="4" t="inlineStr">
        <is>
          <t>Rate</t>
        </is>
      </c>
      <c r="D5" s="4" t="inlineStr">
        <is>
          <t>Quantity</t>
        </is>
      </c>
      <c r="E5" s="4" t="inlineStr">
        <is>
          <t>Unit</t>
        </is>
      </c>
      <c r="F5" s="4" t="inlineStr">
        <is>
          <t>Amount</t>
        </is>
      </c>
    </row>
    <row r="6" ht="28" customHeight="1">
      <c r="A6" s="6" t="inlineStr">
        <is>
          <t>Running record assessment kits</t>
        </is>
      </c>
      <c r="B6" s="6" t="inlineStr">
        <is>
          <t>2 school sets at $95 each for the school year</t>
        </is>
      </c>
      <c r="C6" s="28" t="n">
        <v>95</v>
      </c>
      <c r="D6" s="29" t="n">
        <v>2</v>
      </c>
      <c r="E6" s="30" t="inlineStr">
        <is>
          <t>school set</t>
        </is>
      </c>
      <c r="F6" s="31">
        <f>ROUND(C6*D6,2)</f>
        <v/>
      </c>
    </row>
    <row r="7" ht="28" customHeight="1">
      <c r="A7" s="8" t="inlineStr">
        <is>
          <t>Reading specialist scoring time</t>
        </is>
      </c>
      <c r="B7" s="8" t="inlineStr">
        <is>
          <t>3 assessment cycles x 8 hours at $28 per hour</t>
        </is>
      </c>
      <c r="C7" s="32" t="n">
        <v>28</v>
      </c>
      <c r="D7" s="33" t="n">
        <v>24</v>
      </c>
      <c r="E7" s="34" t="inlineStr">
        <is>
          <t>hours</t>
        </is>
      </c>
      <c r="F7" s="31">
        <f>ROUND(C7*D7,2)</f>
        <v/>
      </c>
    </row>
    <row r="8" ht="28" customHeight="1">
      <c r="A8" s="6" t="inlineStr">
        <is>
          <t>Attendance and family contact data entry</t>
        </is>
      </c>
      <c r="B8" s="6" t="inlineStr">
        <is>
          <t>1 hour per month x 12 months at $19 per hour</t>
        </is>
      </c>
      <c r="C8" s="28" t="n">
        <v>19</v>
      </c>
      <c r="D8" s="29" t="n">
        <v>12</v>
      </c>
      <c r="E8" s="30" t="inlineStr">
        <is>
          <t>hours</t>
        </is>
      </c>
      <c r="F8" s="31">
        <f>ROUND(C8*D8,2)</f>
        <v/>
      </c>
    </row>
    <row r="9" ht="28" customHeight="1">
      <c r="A9" s="8" t="inlineStr">
        <is>
          <t>Year-end evaluation summary write-up</t>
        </is>
      </c>
      <c r="B9" s="8" t="inlineStr">
        <is>
          <t>4 hours of program director time at $27.50 per hour</t>
        </is>
      </c>
      <c r="C9" s="32" t="n">
        <v>27.5</v>
      </c>
      <c r="D9" s="33" t="n">
        <v>4</v>
      </c>
      <c r="E9" s="34" t="inlineStr">
        <is>
          <t>hours</t>
        </is>
      </c>
      <c r="F9" s="31">
        <f>ROUND(C9*D9,2)</f>
        <v/>
      </c>
    </row>
    <row r="10" ht="24" customHeight="1">
      <c r="A10" s="11" t="n"/>
      <c r="B10" s="11" t="n"/>
      <c r="C10" s="35" t="n"/>
      <c r="D10" s="25" t="n"/>
      <c r="E10" s="25" t="n"/>
      <c r="F10" s="31">
        <f>IF(AND(C10="",D10=""),"",ROUND(C10*D10,2))</f>
        <v/>
      </c>
    </row>
    <row r="11" ht="24" customHeight="1">
      <c r="A11" s="11" t="n"/>
      <c r="B11" s="11" t="n"/>
      <c r="C11" s="35" t="n"/>
      <c r="D11" s="25" t="n"/>
      <c r="E11" s="25" t="n"/>
      <c r="F11" s="31">
        <f>IF(AND(C11="",D11=""),"",ROUND(C11*D11,2))</f>
        <v/>
      </c>
    </row>
    <row r="12" ht="24" customHeight="1">
      <c r="A12" s="11" t="n"/>
      <c r="B12" s="11" t="n"/>
      <c r="C12" s="35" t="n"/>
      <c r="D12" s="25" t="n"/>
      <c r="E12" s="25" t="n"/>
      <c r="F12" s="31">
        <f>IF(AND(C12="",D12=""),"",ROUND(C12*D12,2))</f>
        <v/>
      </c>
    </row>
    <row r="13">
      <c r="A13" s="15" t="inlineStr">
        <is>
          <t>Total evaluation cost</t>
        </is>
      </c>
      <c r="B13" s="36" t="inlineStr">
        <is>
          <t>Sum of the amount column</t>
        </is>
      </c>
      <c r="F13" s="37">
        <f>SUM(F6:F12)</f>
        <v/>
      </c>
    </row>
    <row r="14">
      <c r="A14" s="15" t="inlineStr">
        <is>
          <t>Total project request</t>
        </is>
      </c>
      <c r="B14" s="36" t="inlineStr">
        <is>
          <t>Type your own request amount here to recalculate the percentage</t>
        </is>
      </c>
      <c r="F14" s="35" t="n">
        <v>25000</v>
      </c>
    </row>
    <row r="15">
      <c r="A15" s="15" t="inlineStr">
        <is>
          <t>Evaluation as a share of the request</t>
        </is>
      </c>
      <c r="B15" s="36" t="inlineStr">
        <is>
          <t>Total evaluation cost divided by the total request</t>
        </is>
      </c>
      <c r="F15" s="38">
        <f>IFERROR(F13/F14,"")</f>
        <v/>
      </c>
    </row>
    <row r="17">
      <c r="A17" s="3" t="inlineStr">
        <is>
          <t>LIVE CHECK</t>
        </is>
      </c>
    </row>
    <row r="18" ht="32" customHeight="1">
      <c r="A18" s="12">
        <f>IF(F13=0,"A $0 evaluation line is check 6 on the Reviewer Checklist tab. Budget the collection and analysis time you promised.","Evaluation is "&amp;TEXT(F15,"0.0%")&amp;" of the request. There is no universal benchmark. Check the funder guidelines first, since some publish a cap or an expectation. What matters more is that this line covers the staff time to collect and analyze the data the matrix promised.")</f>
        <v/>
      </c>
      <c r="B18" s="16" t="n"/>
      <c r="C18" s="16" t="n"/>
      <c r="D18" s="16" t="n"/>
      <c r="E18" s="16" t="n"/>
      <c r="F18" s="17" t="n"/>
    </row>
    <row r="20">
      <c r="A20" s="3" t="inlineStr">
        <is>
          <t>WHAT BELONGS IN AN EVALUATION LINE</t>
        </is>
      </c>
    </row>
    <row r="21" ht="26" customHeight="1">
      <c r="A21" s="9" t="inlineStr">
        <is>
          <t>Staff time to collect, enter and check the data, priced at the actual hourly rate of whoever does it.</t>
        </is>
      </c>
    </row>
    <row r="22" ht="26" customHeight="1">
      <c r="A22" s="9" t="inlineStr">
        <is>
          <t>Instruments and materials: assessment kits, licensed tools, printing, incentives for survey participants where the funder allows them.</t>
        </is>
      </c>
    </row>
    <row r="23" ht="26" customHeight="1">
      <c r="A23" s="9" t="inlineStr">
        <is>
          <t>Analysis and write-up time, including the hours to produce the mid-year read as well as the final report.</t>
        </is>
      </c>
    </row>
    <row r="24" ht="26" customHeight="1">
      <c r="A24" s="9" t="inlineStr">
        <is>
          <t>External evaluation, where a funder requires it. Small program grants rarely do; get the requirement in writing before pricing it.</t>
        </is>
      </c>
    </row>
    <row r="25" ht="26" customHeight="1">
      <c r="A25" s="9" t="inlineStr">
        <is>
          <t>If the evaluation section describes quarterly surveys and the budget has no line for analysis time, the two documents contradict each other, and reviewers read budgets.</t>
        </is>
      </c>
    </row>
    <row r="27">
      <c r="A27" s="10" t="inlineStr">
        <is>
          <t>GrantCue - grantcue.com/blog/project-evaluation-examples</t>
        </is>
      </c>
    </row>
  </sheetData>
  <mergeCells count="1">
    <mergeCell ref="A18:F18"/>
  </mergeCells>
  <pageMargins left="0.75" right="0.75" top="1" bottom="1" header="0.5" footer="0.5"/>
</worksheet>
</file>

<file path=xl/worksheets/sheet9.xml><?xml version="1.0" encoding="utf-8"?>
<worksheet xmlns="http://schemas.openxmlformats.org/spreadsheetml/2006/main">
  <sheetPr>
    <tabColor rgb="000F766E"/>
    <outlinePr summaryBelow="1" summaryRight="1"/>
    <pageSetUpPr/>
  </sheetPr>
  <dimension ref="A1:E28"/>
  <sheetViews>
    <sheetView showGridLines="0" workbookViewId="0">
      <pane ySplit="5" topLeftCell="A6" activePane="bottomLeft" state="frozen"/>
      <selection pane="bottomLeft" activeCell="A1" sqref="A1"/>
    </sheetView>
  </sheetViews>
  <sheetFormatPr baseColWidth="8" defaultRowHeight="15"/>
  <cols>
    <col width="5" customWidth="1" min="1" max="1"/>
    <col width="34" customWidth="1" min="2" max="2"/>
    <col width="44" customWidth="1" min="3" max="3"/>
    <col width="46" customWidth="1" min="4" max="4"/>
    <col width="14" customWidth="1" min="5" max="5"/>
  </cols>
  <sheetData>
    <row r="1" ht="22" customHeight="1">
      <c r="A1" s="1" t="inlineStr">
        <is>
          <t>Reviewer Checklist for an Evaluation Section</t>
        </is>
      </c>
    </row>
    <row r="2">
      <c r="A2" s="2" t="inlineStr">
        <is>
          <t>Reviewers move fast through an evaluation matrix. These are the checks that decide whether it holds. Set the status column to Done or Not yet; the counter below the table updates as you go.</t>
        </is>
      </c>
    </row>
    <row r="3">
      <c r="A3" s="2" t="inlineStr">
        <is>
          <t>The last four are the ones an internal reviewer can catch in an hour, before the section ever leaves the building.</t>
        </is>
      </c>
    </row>
    <row r="5" ht="32" customHeight="1">
      <c r="A5" s="4" t="inlineStr">
        <is>
          <t>#</t>
        </is>
      </c>
      <c r="B5" s="4" t="inlineStr">
        <is>
          <t>What reviewers look for</t>
        </is>
      </c>
      <c r="C5" s="4" t="inlineStr">
        <is>
          <t>What fails the check</t>
        </is>
      </c>
      <c r="D5" s="4" t="inlineStr">
        <is>
          <t>What to do about it</t>
        </is>
      </c>
      <c r="E5" s="4" t="inlineStr">
        <is>
          <t>Status</t>
        </is>
      </c>
    </row>
    <row r="6" ht="40" customHeight="1">
      <c r="A6" s="30" t="n">
        <v>1</v>
      </c>
      <c r="B6" s="5" t="inlineStr">
        <is>
          <t>One indicator per goal</t>
        </is>
      </c>
      <c r="C6" s="6" t="inlineStr">
        <is>
          <t>A goal with no measurement attached</t>
        </is>
      </c>
      <c r="D6" s="6" t="inlineStr">
        <is>
          <t>Read the goals list and the matrix side by side. Every goal gets at least one row, and every row names one number.</t>
        </is>
      </c>
      <c r="E6" s="25" t="inlineStr">
        <is>
          <t>Not yet</t>
        </is>
      </c>
    </row>
    <row r="7" ht="40" customHeight="1">
      <c r="A7" s="34" t="n">
        <v>2</v>
      </c>
      <c r="B7" s="7" t="inlineStr">
        <is>
          <t>A real baseline</t>
        </is>
      </c>
      <c r="C7" s="8" t="inlineStr">
        <is>
          <t>"Not tracked" with no plan to establish it</t>
        </is>
      </c>
      <c r="D7" s="8" t="inlineStr">
        <is>
          <t>Pull the figure from an existing record, or write "establish in period one" and name the owner who will do it.</t>
        </is>
      </c>
      <c r="E7" s="25" t="inlineStr">
        <is>
          <t>Not yet</t>
        </is>
      </c>
    </row>
    <row r="8" ht="40" customHeight="1">
      <c r="A8" s="30" t="n">
        <v>3</v>
      </c>
      <c r="B8" s="5" t="inlineStr">
        <is>
          <t>A data source that already exists</t>
        </is>
      </c>
      <c r="C8" s="6" t="inlineStr">
        <is>
          <t>A survey that has not been written or tested</t>
        </is>
      </c>
      <c r="D8" s="6" t="inlineStr">
        <is>
          <t>Prefer sign-in sheets, case notes and intake forms. If you name a validated instrument, be able to access it on the timeline you wrote.</t>
        </is>
      </c>
      <c r="E8" s="25" t="inlineStr">
        <is>
          <t>Not yet</t>
        </is>
      </c>
    </row>
    <row r="9" ht="40" customHeight="1">
      <c r="A9" s="34" t="n">
        <v>4</v>
      </c>
      <c r="B9" s="7" t="inlineStr">
        <is>
          <t>A named owner on every row</t>
        </is>
      </c>
      <c r="C9" s="8" t="inlineStr">
        <is>
          <t>Passive language with no role attached</t>
        </is>
      </c>
      <c r="D9" s="8" t="inlineStr">
        <is>
          <t>Put a role, not a person, in every owner cell. Roles survive staff turnover; names do not.</t>
        </is>
      </c>
      <c r="E9" s="25" t="inlineStr">
        <is>
          <t>Not yet</t>
        </is>
      </c>
    </row>
    <row r="10" ht="40" customHeight="1">
      <c r="A10" s="30" t="n">
        <v>5</v>
      </c>
      <c r="B10" s="5" t="inlineStr">
        <is>
          <t>Timing that beats the report deadline</t>
        </is>
      </c>
      <c r="C10" s="6" t="inlineStr">
        <is>
          <t>Data collected after the report is due</t>
        </is>
      </c>
      <c r="D10" s="6" t="inlineStr">
        <is>
          <t>Lay the collection points against the funder's report dates on the Collection Calendar tab and look for anything landing late.</t>
        </is>
      </c>
      <c r="E10" s="25" t="inlineStr">
        <is>
          <t>Not yet</t>
        </is>
      </c>
    </row>
    <row r="11" ht="40" customHeight="1">
      <c r="A11" s="34" t="n">
        <v>6</v>
      </c>
      <c r="B11" s="7" t="inlineStr">
        <is>
          <t>Evaluation cost in the budget</t>
        </is>
      </c>
      <c r="C11" s="8" t="inlineStr">
        <is>
          <t>A $0 evaluation line</t>
        </is>
      </c>
      <c r="D11" s="8" t="inlineStr">
        <is>
          <t>Budget the staff time to collect and analyze the data you promised. The Evaluation Budget tab costs out a worked example at $1,200.</t>
        </is>
      </c>
      <c r="E11" s="25" t="inlineStr">
        <is>
          <t>Not yet</t>
        </is>
      </c>
    </row>
    <row r="12" ht="40" customHeight="1">
      <c r="A12" s="30" t="n">
        <v>7</v>
      </c>
      <c r="B12" s="5" t="inlineStr">
        <is>
          <t>Outcomes, not only outputs</t>
        </is>
      </c>
      <c r="C12" s="6" t="inlineStr">
        <is>
          <t>Every row counts sessions held or people served</t>
        </is>
      </c>
      <c r="D12" s="6" t="inlineStr">
        <is>
          <t>At least one row has to measure a change for the people served. Counting workshops held tells a funder the money was spent, not that anything changed.</t>
        </is>
      </c>
      <c r="E12" s="25" t="inlineStr">
        <is>
          <t>Not yet</t>
        </is>
      </c>
    </row>
    <row r="13" ht="40" customHeight="1">
      <c r="A13" s="34" t="n">
        <v>8</v>
      </c>
      <c r="B13" s="7" t="inlineStr">
        <is>
          <t>Partner data covered by a written agreement</t>
        </is>
      </c>
      <c r="C13" s="8" t="inlineStr">
        <is>
          <t>A verbal agreement with a partner clinic, school or agency</t>
        </is>
      </c>
      <c r="D13" s="8" t="inlineStr">
        <is>
          <t>Get the data-sharing agreement signed before submission and name it in the narrative. Compliance officers change.</t>
        </is>
      </c>
      <c r="E13" s="25" t="inlineStr">
        <is>
          <t>Not yet</t>
        </is>
      </c>
    </row>
    <row r="14" ht="40" customHeight="1">
      <c r="A14" s="30" t="n">
        <v>9</v>
      </c>
      <c r="B14" s="5" t="inlineStr">
        <is>
          <t>Consistent wording of type and timing</t>
        </is>
      </c>
      <c r="C14" s="6" t="inlineStr">
        <is>
          <t>One row says quarterly and another says every three months</t>
        </is>
      </c>
      <c r="D14" s="6" t="inlineStr">
        <is>
          <t>Use the dropdown lists on the Build Your Own Matrix tab. Two spellings of one schedule become two schedules once three staff maintain the file.</t>
        </is>
      </c>
      <c r="E14" s="25" t="inlineStr">
        <is>
          <t>Not yet</t>
        </is>
      </c>
    </row>
    <row r="15" ht="40" customHeight="1">
      <c r="A15" s="34" t="n">
        <v>10</v>
      </c>
      <c r="B15" s="7" t="inlineStr">
        <is>
          <t>A plan for a missed target</t>
        </is>
      </c>
      <c r="C15" s="8" t="inlineStr">
        <is>
          <t>Nothing anywhere about what happens if the number comes in low</t>
        </is>
      </c>
      <c r="D15" s="8" t="inlineStr">
        <is>
          <t>Write one sentence naming what you would investigate and who would look at it. It reads as competence, not as hedging.</t>
        </is>
      </c>
      <c r="E15" s="25" t="inlineStr">
        <is>
          <t>Not yet</t>
        </is>
      </c>
    </row>
    <row r="17">
      <c r="B17" s="15" t="inlineStr">
        <is>
          <t>Checks marked Done</t>
        </is>
      </c>
      <c r="E17" s="26">
        <f>COUNTIF(E6:E15,"Done")&amp;" of 10"</f>
        <v/>
      </c>
    </row>
    <row r="18" ht="28" customHeight="1">
      <c r="B18" s="15" t="inlineStr">
        <is>
          <t>Verdict</t>
        </is>
      </c>
      <c r="C18" s="12">
        <f>IF(COUNTIF(E6:E15,"Done")+COUNTIF(E6:E15,"Not applicable")=10,"Every check cleared. The evaluation section is ready to go into the proposal.","Still open: "&amp;COUNTIF(E6:E15,"Not yet")&amp;" check(s) marked Not yet.")</f>
        <v/>
      </c>
      <c r="D18" s="16" t="n"/>
      <c r="E18" s="17" t="n"/>
    </row>
    <row r="20">
      <c r="A20" s="3" t="inlineStr">
        <is>
          <t>WHERE EVALUATION SECTIONS GO WRONG MOST OFTEN</t>
        </is>
      </c>
    </row>
    <row r="21" ht="26" customHeight="1">
      <c r="A21" s="9" t="inlineStr">
        <is>
          <t>Outputs standing in for outcomes. Sessions delivered is a process indicator. Pair it with a change indicator or the section reads as activity reporting.</t>
        </is>
      </c>
    </row>
    <row r="22" ht="26" customHeight="1">
      <c r="A22" s="9" t="inlineStr">
        <is>
          <t>Targets floating without a baseline. Reviewers discount an unanchored target, because nothing on the page says how much work it represents.</t>
        </is>
      </c>
    </row>
    <row r="23" ht="26" customHeight="1">
      <c r="A23" s="9" t="inlineStr">
        <is>
          <t>Data owned by somebody else, with no agreement in writing. A clinic that verbally agreed in June can have a new compliance officer by January.</t>
        </is>
      </c>
    </row>
    <row r="24" ht="26" customHeight="1">
      <c r="A24" s="9" t="inlineStr">
        <is>
          <t>An instrument that does not exist yet. A validated tool named in a proposal has to be one you can access on the timeline you wrote.</t>
        </is>
      </c>
    </row>
    <row r="25" ht="26" customHeight="1">
      <c r="A25" s="9" t="inlineStr">
        <is>
          <t>Collection timing that misses the report. If the post-test runs in July and the report is due in June, the number will never appear.</t>
        </is>
      </c>
    </row>
    <row r="26" ht="26" customHeight="1">
      <c r="A26" s="9" t="inlineStr">
        <is>
          <t>No plan for a missed target. A project that can name its own failure modes gives a program officer something to do besides worry.</t>
        </is>
      </c>
    </row>
    <row r="28">
      <c r="A28" s="10" t="inlineStr">
        <is>
          <t>GrantCue - grantcue.com/blog/project-evaluation-examples</t>
        </is>
      </c>
    </row>
  </sheetData>
  <mergeCells count="1">
    <mergeCell ref="C18:E18"/>
  </mergeCells>
  <dataValidations count="1">
    <dataValidation sqref="E6:E15" showDropDown="0" showInputMessage="0" showErrorMessage="0" allowBlank="1" type="list">
      <formula1>"Done,Not yet,Not applicable"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Project Evaluation Matrix and Worked Examples</dc:title>
  <dc:description xmlns:dc="http://purl.org/dc/elements/1.1/">GrantCue - grantcue.com/blog/project-evaluation-examples</dc:description>
  <dcterms:created xmlns:dcterms="http://purl.org/dc/terms/" xmlns:xsi="http://www.w3.org/2001/XMLSchema-instance" xsi:type="dcterms:W3CDTF">2026-09-10T16:26:21Z</dcterms:created>
  <dcterms:modified xmlns:dcterms="http://purl.org/dc/terms/" xmlns:xsi="http://www.w3.org/2001/XMLSchema-instance" xsi:type="dcterms:W3CDTF">2026-09-21T21:27:04Z</dcterms:modified>
</cp:coreProperties>
</file>