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loseout Checklist" sheetId="2" state="visible" r:id="rId2"/>
    <sheet xmlns:r="http://schemas.openxmlformats.org/officeDocument/2006/relationships" name="Closeout Timeline" sheetId="3" state="visible" r:id="rId3"/>
    <sheet xmlns:r="http://schemas.openxmlformats.org/officeDocument/2006/relationships" name="Final Report" sheetId="4" state="visible" r:id="rId4"/>
    <sheet xmlns:r="http://schemas.openxmlformats.org/officeDocument/2006/relationships" name="Award Status" sheetId="5" state="visible" r:id="rId5"/>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name val="Calibri"/>
      <b val="1"/>
      <color rgb="001F3864"/>
      <sz val="14"/>
    </font>
    <font>
      <name val="Calibri"/>
      <sz val="11"/>
    </font>
    <font>
      <name val="Calibri"/>
      <b val="1"/>
      <color rgb="001F3864"/>
      <sz val="11"/>
    </font>
    <font>
      <name val="Calibri"/>
      <i val="1"/>
      <color rgb="00595959"/>
      <sz val="9"/>
    </font>
    <font>
      <name val="Calibri"/>
      <b val="1"/>
      <sz val="10"/>
    </font>
    <font>
      <name val="Calibri"/>
      <b val="1"/>
      <color rgb="00FFFFFF"/>
      <sz val="10"/>
    </font>
  </fonts>
  <fills count="6">
    <fill>
      <patternFill/>
    </fill>
    <fill>
      <patternFill patternType="gray125"/>
    </fill>
    <fill>
      <patternFill patternType="solid">
        <fgColor rgb="00DCE6F1"/>
        <bgColor rgb="00DCE6F1"/>
      </patternFill>
    </fill>
    <fill>
      <patternFill patternType="solid">
        <fgColor rgb="00FFF7E6"/>
        <bgColor rgb="00FFF7E6"/>
      </patternFill>
    </fill>
    <fill>
      <patternFill patternType="solid">
        <fgColor rgb="00F2F6FB"/>
        <bgColor rgb="00F2F6FB"/>
      </patternFill>
    </fill>
    <fill>
      <patternFill patternType="solid">
        <fgColor rgb="001F3864"/>
        <b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2" fillId="3" borderId="1" applyAlignment="1" pivotButton="0" quotePrefix="0" xfId="0">
      <alignment vertical="top" wrapText="1"/>
    </xf>
    <xf numFmtId="0" fontId="2" fillId="4" borderId="1" applyAlignment="1" pivotButton="0" quotePrefix="0" xfId="0">
      <alignment vertical="top" wrapText="1"/>
    </xf>
    <xf numFmtId="164" fontId="2" fillId="3" borderId="1" applyAlignment="1" pivotButton="0" quotePrefix="0" xfId="0">
      <alignment vertical="top" wrapText="1"/>
    </xf>
    <xf numFmtId="1" fontId="2" fillId="4" borderId="1" applyAlignment="1" pivotButton="0" quotePrefix="0" xfId="0">
      <alignment vertical="top" wrapText="1"/>
    </xf>
    <xf numFmtId="0" fontId="6" fillId="5" borderId="1" applyAlignment="1" pivotButton="0" quotePrefix="0" xfId="0">
      <alignment vertical="top" wrapText="1"/>
    </xf>
    <xf numFmtId="0" fontId="2" fillId="0" borderId="1" applyAlignment="1" pivotButton="0" quotePrefix="0" xfId="0">
      <alignment vertical="top" wrapText="1"/>
    </xf>
    <xf numFmtId="164" fontId="2" fillId="4" borderId="1" applyAlignment="1" pivotButton="0" quotePrefix="0" xfId="0">
      <alignment vertical="top" wrapText="1"/>
    </xf>
  </cellXfs>
  <cellStyles count="1">
    <cellStyle name="Normal" xfId="0" builtinId="0" hidden="0"/>
  </cellStyles>
  <dxfs count="4">
    <dxf>
      <fill>
        <patternFill patternType="solid">
          <fgColor rgb="00D9EAD3"/>
          <bgColor rgb="00D9EAD3"/>
        </patternFill>
      </fill>
    </dxf>
    <dxf>
      <font>
        <color rgb="00595959"/>
      </font>
    </dxf>
    <dxf>
      <fill>
        <patternFill patternType="solid">
          <fgColor rgb="00F8CBAD"/>
          <bgColor rgb="00F8CBAD"/>
        </patternFill>
      </fill>
    </dxf>
    <dxf>
      <fill>
        <patternFill patternType="solid">
          <fgColor rgb="00FCE4B6"/>
          <bgColor rgb="00FCE4B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9"/>
  <sheetViews>
    <sheetView workbookViewId="0">
      <selection activeCell="A1" sqref="A1"/>
    </sheetView>
  </sheetViews>
  <sheetFormatPr baseColWidth="8" defaultRowHeight="15"/>
  <cols>
    <col width="118" customWidth="1" min="1" max="1"/>
  </cols>
  <sheetData>
    <row r="1">
      <c r="A1" s="1" t="inlineStr">
        <is>
          <t>Grant Closeout Checklist</t>
        </is>
      </c>
    </row>
    <row r="2">
      <c r="A2" s="2" t="inlineStr">
        <is>
          <t>Final reports, expense reconciliation, outcome evidence, archived records, lessons learned and the renewal decision, in one workbook. Type the grant end date and the final report due date once, and every due date in the checklist and the timeline follows.</t>
        </is>
      </c>
    </row>
    <row r="3">
      <c r="A3" s="2" t="inlineStr">
        <is>
          <t>Version 1.0  |  October 2026  |  Published by GrantCue  |  Free to copy, edit and share</t>
        </is>
      </c>
    </row>
    <row r="5">
      <c r="A5" s="3" t="inlineStr">
        <is>
          <t>Read this first</t>
        </is>
      </c>
    </row>
    <row r="6">
      <c r="A6" s="2" t="inlineStr">
        <is>
          <t>Illustrative figures, not data from a real organization. The two awards on the Award Status tab are composites built to show the formulas working. Delete them when you add your own.</t>
        </is>
      </c>
    </row>
    <row r="7">
      <c r="A7" s="2" t="inlineStr">
        <is>
          <t>This workbook is a planning tool, not legal or accounting advice. The award agreement and the funder's instructions decide the reports, the deadlines, the treatment of unspent funds and how long records are kept. There is no universal closeout deadline: adjust the timeline to the award terms.</t>
        </is>
      </c>
    </row>
    <row r="8">
      <c r="A8" s="2" t="inlineStr">
        <is>
          <t>Type only in the cream cells. The blue cells are formulas.</t>
        </is>
      </c>
    </row>
    <row r="10">
      <c r="A10" s="3" t="inlineStr">
        <is>
          <t>What is in this workbook</t>
        </is>
      </c>
    </row>
    <row r="11">
      <c r="A11" s="2" t="inlineStr">
        <is>
          <t>Closeout Checklist. One award, every closeout task in order: confirm the requirements, reconcile expenses, document outcomes, draft and submit the final report, archive the records, capture lessons learned, decide on renewal and run the quality review. Each row has an owner, a due date, a status and a place to note where the evidence is saved.</t>
        </is>
      </c>
    </row>
    <row r="12">
      <c r="A12" s="2" t="inlineStr">
        <is>
          <t>Closeout Timeline. The seven-step timeline with its dates calculated from the grant end date and the final report due date.</t>
        </is>
      </c>
    </row>
    <row r="13">
      <c r="A13" s="2" t="inlineStr">
        <is>
          <t>Final Report. The elements most final reports need, a table that connects each proposal promise to its closeout evidence, and the internal note to send once the report is in.</t>
        </is>
      </c>
    </row>
    <row r="14">
      <c r="A14" s="2" t="inlineStr">
        <is>
          <t>Award Status. One row per award across your portfolio, so you can see which grants are truly complete rather than just ended.</t>
        </is>
      </c>
    </row>
    <row r="16">
      <c r="A16" s="3" t="inlineStr">
        <is>
          <t>How closeout works</t>
        </is>
      </c>
    </row>
    <row r="17">
      <c r="A17" s="2" t="inlineStr">
        <is>
          <t>Start at least 60 days before the grant end date when possible; complex awards may need longer. Work in this order: review the award agreement and reporting instructions; confirm the end date and the final report due date; stop or separate expenses that fall outside the approved period; reconcile expenses to the approved budget; confirm match and in-kind documentation; gather outcome data and evidence; draft the narrative; draft the financial report or invoice; review with program and finance; submit through the official funder process; save the confirmation; archive and record the retention date; decide on renewal. If one step is blocked, the team can see exactly what is missing.</t>
        </is>
      </c>
    </row>
    <row r="18">
      <c r="A18" s="2" t="inlineStr">
        <is>
          <t>Closeout is not one person's job unless that person holds all the program and financial information. Program owns activities, outputs, outcomes and participant data. Finance owns final expenses, match and budget reconciliation. Grants owns the final report, funder communication and records. Leadership owns the renewal decision and relationship follow-up.</t>
        </is>
      </c>
    </row>
    <row r="19">
      <c r="A19" s="2" t="inlineStr">
        <is>
          <t>Use the original proposal as the outline of the final report and report against what was promised. If the project changed, explain why and whether the funder approved the change.</t>
        </is>
      </c>
    </row>
    <row r="21">
      <c r="A21" s="3" t="inlineStr">
        <is>
          <t>Risks and how to prevent them</t>
        </is>
      </c>
    </row>
    <row r="22">
      <c r="A22" s="2" t="inlineStr">
        <is>
          <t>Missing outcome data: track outcomes during the grant. Budget mismatch: reconcile monthly. Late report: add the closeout date early. Lost records: save files throughout the award. No renewal plan: discuss renewal before closeout.</t>
        </is>
      </c>
    </row>
    <row r="24">
      <c r="A24" s="3" t="inlineStr">
        <is>
          <t>Record retention</t>
        </is>
      </c>
    </row>
    <row r="25">
      <c r="A25" s="2" t="inlineStr">
        <is>
          <t>For federal awards, 2 CFR 200.334 generally requires records to be kept for three years from the date the final financial report is submitted, unless a longer period or an exception applies. Private funders may set their own rules. When unsure, ask finance or compliance before setting a retention date or deleting records.</t>
        </is>
      </c>
    </row>
    <row r="27">
      <c r="A27" s="2" t="inlineStr">
        <is>
          <t>Free to use, copy and share. No attribution required, though a link is always welcome.</t>
        </is>
      </c>
    </row>
    <row r="28">
      <c r="A28" s="2" t="inlineStr">
        <is>
          <t>More templates, worked examples and grant management tools: grantcue.com/blog</t>
        </is>
      </c>
    </row>
    <row r="29">
      <c r="A29" s="2" t="inlineStr">
        <is>
          <t>Source: https://www.grantcue.com/blog/grant-closeout-checklist | GrantCue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80"/>
  <sheetViews>
    <sheetView workbookViewId="0">
      <pane ySplit="10" topLeftCell="A11" activePane="bottomLeft" state="frozen"/>
      <selection pane="bottomLeft" activeCell="A1" sqref="A1"/>
    </sheetView>
  </sheetViews>
  <sheetFormatPr baseColWidth="8" defaultRowHeight="15"/>
  <cols>
    <col width="22" customWidth="1" min="1" max="1"/>
    <col width="62" customWidth="1" min="2" max="2"/>
    <col width="18" customWidth="1" min="3" max="3"/>
    <col width="13" customWidth="1" min="4" max="4"/>
    <col width="12" customWidth="1" min="5" max="5"/>
    <col width="14" customWidth="1" min="6" max="6"/>
    <col width="12" customWidth="1" min="7" max="7"/>
    <col width="34" customWidth="1" min="8" max="8"/>
  </cols>
  <sheetData>
    <row r="1">
      <c r="A1" s="1" t="inlineStr">
        <is>
          <t>Closeout Checklist</t>
        </is>
      </c>
    </row>
    <row r="2" ht="14.9" customHeight="1">
      <c r="A2" s="4" t="inlineStr">
        <is>
          <t>One checklist per award. Type the grant name, funder and dates in rows 4 to 8; the blue due dates fill in from them. Rows marked "After submission" take a date you type. Close the record only when every row is Done or Not applicable.</t>
        </is>
      </c>
      <c r="B2" s="4" t="n"/>
      <c r="C2" s="4" t="n"/>
      <c r="D2" s="4" t="n"/>
      <c r="E2" s="4" t="n"/>
      <c r="F2" s="4" t="n"/>
      <c r="G2" s="4" t="n"/>
      <c r="H2" s="4" t="n"/>
    </row>
    <row r="4">
      <c r="A4" s="5" t="inlineStr">
        <is>
          <t>Grant name</t>
        </is>
      </c>
      <c r="B4" s="6" t="n"/>
      <c r="C4" s="6" t="n"/>
      <c r="D4" s="6" t="n"/>
      <c r="F4" s="5" t="inlineStr">
        <is>
          <t>Rows done</t>
        </is>
      </c>
      <c r="G4" s="7">
        <f>COUNTIF($F$12:$F$78,"Done")</f>
        <v/>
      </c>
      <c r="H4" s="7" t="n"/>
    </row>
    <row r="5">
      <c r="A5" s="5" t="inlineStr">
        <is>
          <t>Funder</t>
        </is>
      </c>
      <c r="B5" s="6" t="n"/>
      <c r="C5" s="6" t="n"/>
      <c r="D5" s="6" t="n"/>
      <c r="F5" s="5" t="inlineStr">
        <is>
          <t>Rows still open</t>
        </is>
      </c>
      <c r="G5" s="7">
        <f>COUNTA($B$12:$B$78)-COUNTIF($F$12:$F$78,"Done")-COUNTIF($F$12:$F$78,"Not applicable")</f>
        <v/>
      </c>
      <c r="H5" s="7" t="n"/>
    </row>
    <row r="6">
      <c r="A6" s="5" t="inlineStr">
        <is>
          <t>Grant end date</t>
        </is>
      </c>
      <c r="B6" s="8" t="n"/>
      <c r="C6" s="8" t="n"/>
      <c r="D6" s="8" t="n"/>
      <c r="F6" s="5" t="inlineStr">
        <is>
          <t>Days to final report due</t>
        </is>
      </c>
      <c r="G6" s="9">
        <f>IF($B$7="","",$B$7-TODAY())</f>
        <v/>
      </c>
      <c r="H6" s="9" t="n"/>
    </row>
    <row r="7">
      <c r="A7" s="5" t="inlineStr">
        <is>
          <t>Final report due date</t>
        </is>
      </c>
      <c r="B7" s="8" t="n"/>
      <c r="C7" s="8" t="n"/>
      <c r="D7" s="8" t="n"/>
      <c r="F7" s="5" t="inlineStr">
        <is>
          <t>Ready to close the record?</t>
        </is>
      </c>
      <c r="G7" s="7">
        <f>IF($G$5=0,"Yes: every row is Done or Not applicable","Not yet: "&amp;$G$5&amp;" row(s) open")</f>
        <v/>
      </c>
      <c r="H7" s="7" t="n"/>
    </row>
    <row r="8">
      <c r="A8" s="5" t="inlineStr">
        <is>
          <t>Due time, time zone and portal</t>
        </is>
      </c>
      <c r="B8" s="6" t="n"/>
      <c r="C8" s="6" t="n"/>
      <c r="D8" s="6" t="n"/>
    </row>
    <row r="10">
      <c r="A10" s="10" t="inlineStr">
        <is>
          <t>Area</t>
        </is>
      </c>
      <c r="B10" s="10" t="inlineStr">
        <is>
          <t>Task</t>
        </is>
      </c>
      <c r="C10" s="10" t="inlineStr">
        <is>
          <t>When</t>
        </is>
      </c>
      <c r="D10" s="10" t="inlineStr">
        <is>
          <t>Owner</t>
        </is>
      </c>
      <c r="E10" s="10" t="inlineStr">
        <is>
          <t>Due</t>
        </is>
      </c>
      <c r="F10" s="10" t="inlineStr">
        <is>
          <t>Status</t>
        </is>
      </c>
      <c r="G10" s="10" t="inlineStr">
        <is>
          <t>Done on</t>
        </is>
      </c>
      <c r="H10" s="10" t="inlineStr">
        <is>
          <t>Notes or where saved</t>
        </is>
      </c>
    </row>
    <row r="11">
      <c r="A11" s="3" t="inlineStr">
        <is>
          <t>Section 1. Confirm the closeout requirements</t>
        </is>
      </c>
      <c r="B11" s="3" t="n"/>
      <c r="C11" s="3" t="n"/>
      <c r="D11" s="3" t="n"/>
      <c r="E11" s="3" t="n"/>
      <c r="F11" s="3" t="n"/>
      <c r="G11" s="3" t="n"/>
      <c r="H11" s="3" t="n"/>
    </row>
    <row r="12">
      <c r="A12" s="11" t="inlineStr">
        <is>
          <t>Requirements</t>
        </is>
      </c>
      <c r="B12" s="11" t="inlineStr">
        <is>
          <t>Final report due date, time, time zone and portal confirmed from the award agreement</t>
        </is>
      </c>
      <c r="C12" s="11" t="inlineStr">
        <is>
          <t>60 days before end</t>
        </is>
      </c>
      <c r="D12" s="6" t="inlineStr">
        <is>
          <t>Grants</t>
        </is>
      </c>
      <c r="E12" s="12">
        <f>IF($B$6="","",$B$6-60)</f>
        <v/>
      </c>
      <c r="F12" s="6" t="inlineStr">
        <is>
          <t>Not started</t>
        </is>
      </c>
      <c r="G12" s="8" t="n"/>
      <c r="H12" s="6" t="n"/>
    </row>
    <row r="13">
      <c r="A13" s="11" t="inlineStr">
        <is>
          <t>Requirements</t>
        </is>
      </c>
      <c r="B13" s="11" t="inlineStr">
        <is>
          <t>Financial report format and required detail confirmed</t>
        </is>
      </c>
      <c r="C13" s="11" t="inlineStr">
        <is>
          <t>60 days before end</t>
        </is>
      </c>
      <c r="D13" s="6" t="inlineStr">
        <is>
          <t>Finance</t>
        </is>
      </c>
      <c r="E13" s="12">
        <f>IF($B$6="","",$B$6-60)</f>
        <v/>
      </c>
      <c r="F13" s="6" t="inlineStr">
        <is>
          <t>Not started</t>
        </is>
      </c>
      <c r="G13" s="8" t="n"/>
      <c r="H13" s="6" t="n"/>
    </row>
    <row r="14">
      <c r="A14" s="11" t="inlineStr">
        <is>
          <t>Requirements</t>
        </is>
      </c>
      <c r="B14" s="11" t="inlineStr">
        <is>
          <t>Narrative report questions and word limits confirmed</t>
        </is>
      </c>
      <c r="C14" s="11" t="inlineStr">
        <is>
          <t>60 days before end</t>
        </is>
      </c>
      <c r="D14" s="6" t="inlineStr">
        <is>
          <t>Grants</t>
        </is>
      </c>
      <c r="E14" s="12">
        <f>IF($B$6="","",$B$6-60)</f>
        <v/>
      </c>
      <c r="F14" s="6" t="inlineStr">
        <is>
          <t>Not started</t>
        </is>
      </c>
      <c r="G14" s="8" t="n"/>
      <c r="H14" s="6" t="n"/>
    </row>
    <row r="15">
      <c r="A15" s="11" t="inlineStr">
        <is>
          <t>Requirements</t>
        </is>
      </c>
      <c r="B15" s="11" t="inlineStr">
        <is>
          <t>Required attachments listed: receipts, photos, data, certifications</t>
        </is>
      </c>
      <c r="C15" s="11" t="inlineStr">
        <is>
          <t>60 days before end</t>
        </is>
      </c>
      <c r="D15" s="6" t="inlineStr">
        <is>
          <t>Grants</t>
        </is>
      </c>
      <c r="E15" s="12">
        <f>IF($B$6="","",$B$6-60)</f>
        <v/>
      </c>
      <c r="F15" s="6" t="inlineStr">
        <is>
          <t>Not started</t>
        </is>
      </c>
      <c r="G15" s="8" t="n"/>
      <c r="H15" s="6" t="n"/>
    </row>
    <row r="16">
      <c r="A16" s="11" t="inlineStr">
        <is>
          <t>Requirements</t>
        </is>
      </c>
      <c r="B16" s="11" t="inlineStr">
        <is>
          <t>Rule for unspent funds confirmed: return or carryover</t>
        </is>
      </c>
      <c r="C16" s="11" t="inlineStr">
        <is>
          <t>60 days before end</t>
        </is>
      </c>
      <c r="D16" s="6" t="inlineStr">
        <is>
          <t>Finance</t>
        </is>
      </c>
      <c r="E16" s="12">
        <f>IF($B$6="","",$B$6-60)</f>
        <v/>
      </c>
      <c r="F16" s="6" t="inlineStr">
        <is>
          <t>Not started</t>
        </is>
      </c>
      <c r="G16" s="8" t="n"/>
      <c r="H16" s="6" t="n"/>
    </row>
    <row r="17">
      <c r="A17" s="11" t="inlineStr">
        <is>
          <t>Requirements</t>
        </is>
      </c>
      <c r="B17" s="11" t="inlineStr">
        <is>
          <t>Record retention period confirmed</t>
        </is>
      </c>
      <c r="C17" s="11" t="inlineStr">
        <is>
          <t>60 days before end</t>
        </is>
      </c>
      <c r="D17" s="6" t="inlineStr">
        <is>
          <t>Grants</t>
        </is>
      </c>
      <c r="E17" s="12">
        <f>IF($B$6="","",$B$6-60)</f>
        <v/>
      </c>
      <c r="F17" s="6" t="inlineStr">
        <is>
          <t>Not started</t>
        </is>
      </c>
      <c r="G17" s="8" t="n"/>
      <c r="H17" s="6" t="n"/>
    </row>
    <row r="18">
      <c r="A18" s="11" t="inlineStr">
        <is>
          <t>Requirements</t>
        </is>
      </c>
      <c r="B18" s="11" t="inlineStr">
        <is>
          <t>Final report due date added to the grant calendar</t>
        </is>
      </c>
      <c r="C18" s="11" t="inlineStr">
        <is>
          <t>60 days before end</t>
        </is>
      </c>
      <c r="D18" s="6" t="inlineStr">
        <is>
          <t>Grants</t>
        </is>
      </c>
      <c r="E18" s="12">
        <f>IF($B$6="","",$B$6-60)</f>
        <v/>
      </c>
      <c r="F18" s="6" t="inlineStr">
        <is>
          <t>Not started</t>
        </is>
      </c>
      <c r="G18" s="8" t="n"/>
      <c r="H18" s="6" t="n"/>
    </row>
    <row r="19">
      <c r="A19" s="11" t="inlineStr">
        <is>
          <t>Requirements</t>
        </is>
      </c>
      <c r="B19" s="11" t="inlineStr">
        <is>
          <t>Spending and outcomes reviewed against the award</t>
        </is>
      </c>
      <c r="C19" s="11" t="inlineStr">
        <is>
          <t>60 days before end</t>
        </is>
      </c>
      <c r="D19" s="6" t="inlineStr">
        <is>
          <t>Finance</t>
        </is>
      </c>
      <c r="E19" s="12">
        <f>IF($B$6="","",$B$6-60)</f>
        <v/>
      </c>
      <c r="F19" s="6" t="inlineStr">
        <is>
          <t>Not started</t>
        </is>
      </c>
      <c r="G19" s="8" t="n"/>
      <c r="H19" s="6" t="n"/>
    </row>
    <row r="20">
      <c r="A20" s="3" t="inlineStr">
        <is>
          <t>Section 2. Reconcile expenses</t>
        </is>
      </c>
      <c r="B20" s="3" t="n"/>
      <c r="C20" s="3" t="n"/>
      <c r="D20" s="3" t="n"/>
      <c r="E20" s="3" t="n"/>
      <c r="F20" s="3" t="n"/>
      <c r="G20" s="3" t="n"/>
      <c r="H20" s="3" t="n"/>
    </row>
    <row r="21">
      <c r="A21" s="11" t="inlineStr">
        <is>
          <t>Expenses</t>
        </is>
      </c>
      <c r="B21" s="11" t="inlineStr">
        <is>
          <t>Expenses that fall outside the approved period stopped or separated</t>
        </is>
      </c>
      <c r="C21" s="11" t="inlineStr">
        <is>
          <t>45 days before end</t>
        </is>
      </c>
      <c r="D21" s="6" t="inlineStr">
        <is>
          <t>Finance</t>
        </is>
      </c>
      <c r="E21" s="12">
        <f>IF($B$6="","",$B$6-45)</f>
        <v/>
      </c>
      <c r="F21" s="6" t="inlineStr">
        <is>
          <t>Not started</t>
        </is>
      </c>
      <c r="G21" s="8" t="n"/>
      <c r="H21" s="6" t="n"/>
    </row>
    <row r="22">
      <c r="A22" s="11" t="inlineStr">
        <is>
          <t>Expenses</t>
        </is>
      </c>
      <c r="B22" s="11" t="inlineStr">
        <is>
          <t>Total award amount, payments received, expenses charged and remaining balance reconciled</t>
        </is>
      </c>
      <c r="C22" s="11" t="inlineStr">
        <is>
          <t>15 days before due</t>
        </is>
      </c>
      <c r="D22" s="6" t="inlineStr">
        <is>
          <t>Finance</t>
        </is>
      </c>
      <c r="E22" s="12">
        <f>IF($B$7="","",$B$7-15)</f>
        <v/>
      </c>
      <c r="F22" s="6" t="inlineStr">
        <is>
          <t>Not started</t>
        </is>
      </c>
      <c r="G22" s="8" t="n"/>
      <c r="H22" s="6" t="n"/>
    </row>
    <row r="23">
      <c r="A23" s="11" t="inlineStr">
        <is>
          <t>Expenses</t>
        </is>
      </c>
      <c r="B23" s="11" t="inlineStr">
        <is>
          <t>Match or cost share reconciled, and required match documented</t>
        </is>
      </c>
      <c r="C23" s="11" t="inlineStr">
        <is>
          <t>15 days before due</t>
        </is>
      </c>
      <c r="D23" s="6" t="inlineStr">
        <is>
          <t>Finance</t>
        </is>
      </c>
      <c r="E23" s="12">
        <f>IF($B$7="","",$B$7-15)</f>
        <v/>
      </c>
      <c r="F23" s="6" t="inlineStr">
        <is>
          <t>Not started</t>
        </is>
      </c>
      <c r="G23" s="8" t="n"/>
      <c r="H23" s="6" t="n"/>
    </row>
    <row r="24">
      <c r="A24" s="11" t="inlineStr">
        <is>
          <t>Expenses</t>
        </is>
      </c>
      <c r="B24" s="11" t="inlineStr">
        <is>
          <t>Indirect costs reconciled</t>
        </is>
      </c>
      <c r="C24" s="11" t="inlineStr">
        <is>
          <t>15 days before due</t>
        </is>
      </c>
      <c r="D24" s="6" t="inlineStr">
        <is>
          <t>Finance</t>
        </is>
      </c>
      <c r="E24" s="12">
        <f>IF($B$7="","",$B$7-15)</f>
        <v/>
      </c>
      <c r="F24" s="6" t="inlineStr">
        <is>
          <t>Not started</t>
        </is>
      </c>
      <c r="G24" s="8" t="n"/>
      <c r="H24" s="6" t="n"/>
    </row>
    <row r="25">
      <c r="A25" s="11" t="inlineStr">
        <is>
          <t>Expenses</t>
        </is>
      </c>
      <c r="B25" s="11" t="inlineStr">
        <is>
          <t>Budget modifications reconciled, and approvals stored with the award</t>
        </is>
      </c>
      <c r="C25" s="11" t="inlineStr">
        <is>
          <t>15 days before due</t>
        </is>
      </c>
      <c r="D25" s="6" t="inlineStr">
        <is>
          <t>Finance</t>
        </is>
      </c>
      <c r="E25" s="12">
        <f>IF($B$7="","",$B$7-15)</f>
        <v/>
      </c>
      <c r="F25" s="6" t="inlineStr">
        <is>
          <t>Not started</t>
        </is>
      </c>
      <c r="G25" s="8" t="n"/>
      <c r="H25" s="6" t="n"/>
    </row>
    <row r="26">
      <c r="A26" s="11" t="inlineStr">
        <is>
          <t>Expenses</t>
        </is>
      </c>
      <c r="B26" s="11" t="inlineStr">
        <is>
          <t>Unallowable expenses removed</t>
        </is>
      </c>
      <c r="C26" s="11" t="inlineStr">
        <is>
          <t>15 days before due</t>
        </is>
      </c>
      <c r="D26" s="6" t="inlineStr">
        <is>
          <t>Finance</t>
        </is>
      </c>
      <c r="E26" s="12">
        <f>IF($B$7="","",$B$7-15)</f>
        <v/>
      </c>
      <c r="F26" s="6" t="inlineStr">
        <is>
          <t>Not started</t>
        </is>
      </c>
      <c r="G26" s="8" t="n"/>
      <c r="H26" s="6" t="n"/>
    </row>
    <row r="27">
      <c r="A27" s="11" t="inlineStr">
        <is>
          <t>Expenses</t>
        </is>
      </c>
      <c r="B27" s="11" t="inlineStr">
        <is>
          <t>Final expense total matches the ledger</t>
        </is>
      </c>
      <c r="C27" s="11" t="inlineStr">
        <is>
          <t>15 days before due</t>
        </is>
      </c>
      <c r="D27" s="6" t="inlineStr">
        <is>
          <t>Finance</t>
        </is>
      </c>
      <c r="E27" s="12">
        <f>IF($B$7="","",$B$7-15)</f>
        <v/>
      </c>
      <c r="F27" s="6" t="inlineStr">
        <is>
          <t>Not started</t>
        </is>
      </c>
      <c r="G27" s="8" t="n"/>
      <c r="H27" s="6" t="n"/>
    </row>
    <row r="28">
      <c r="A28" s="11" t="inlineStr">
        <is>
          <t>Expenses</t>
        </is>
      </c>
      <c r="B28" s="11" t="inlineStr">
        <is>
          <t>Costs fall within the project and budget period</t>
        </is>
      </c>
      <c r="C28" s="11" t="inlineStr">
        <is>
          <t>15 days before due</t>
        </is>
      </c>
      <c r="D28" s="6" t="inlineStr">
        <is>
          <t>Finance</t>
        </is>
      </c>
      <c r="E28" s="12">
        <f>IF($B$7="","",$B$7-15)</f>
        <v/>
      </c>
      <c r="F28" s="6" t="inlineStr">
        <is>
          <t>Not started</t>
        </is>
      </c>
      <c r="G28" s="8" t="n"/>
      <c r="H28" s="6" t="n"/>
    </row>
    <row r="29">
      <c r="A29" s="11" t="inlineStr">
        <is>
          <t>Expenses</t>
        </is>
      </c>
      <c r="B29" s="11" t="inlineStr">
        <is>
          <t>Restricted categories were followed</t>
        </is>
      </c>
      <c r="C29" s="11" t="inlineStr">
        <is>
          <t>15 days before due</t>
        </is>
      </c>
      <c r="D29" s="6" t="inlineStr">
        <is>
          <t>Finance</t>
        </is>
      </c>
      <c r="E29" s="12">
        <f>IF($B$7="","",$B$7-15)</f>
        <v/>
      </c>
      <c r="F29" s="6" t="inlineStr">
        <is>
          <t>Not started</t>
        </is>
      </c>
      <c r="G29" s="8" t="n"/>
      <c r="H29" s="6" t="n"/>
    </row>
    <row r="30">
      <c r="A30" s="11" t="inlineStr">
        <is>
          <t>Expenses</t>
        </is>
      </c>
      <c r="B30" s="11" t="inlineStr">
        <is>
          <t>Payroll, contractor, travel, supply and indirect cost support saved</t>
        </is>
      </c>
      <c r="C30" s="11" t="inlineStr">
        <is>
          <t>15 days before due</t>
        </is>
      </c>
      <c r="D30" s="6" t="inlineStr">
        <is>
          <t>Finance</t>
        </is>
      </c>
      <c r="E30" s="12">
        <f>IF($B$7="","",$B$7-15)</f>
        <v/>
      </c>
      <c r="F30" s="6" t="inlineStr">
        <is>
          <t>Not started</t>
        </is>
      </c>
      <c r="G30" s="8" t="n"/>
      <c r="H30" s="6" t="n"/>
    </row>
    <row r="31">
      <c r="A31" s="11" t="inlineStr">
        <is>
          <t>Expenses</t>
        </is>
      </c>
      <c r="B31" s="11" t="inlineStr">
        <is>
          <t>Unspent funds handled according to funder instructions</t>
        </is>
      </c>
      <c r="C31" s="11" t="inlineStr">
        <is>
          <t>15 days before due</t>
        </is>
      </c>
      <c r="D31" s="6" t="inlineStr">
        <is>
          <t>Finance</t>
        </is>
      </c>
      <c r="E31" s="12">
        <f>IF($B$7="","",$B$7-15)</f>
        <v/>
      </c>
      <c r="F31" s="6" t="inlineStr">
        <is>
          <t>Not started</t>
        </is>
      </c>
      <c r="G31" s="8" t="n"/>
      <c r="H31" s="6" t="n"/>
    </row>
    <row r="32">
      <c r="A32" s="11" t="inlineStr">
        <is>
          <t>Expenses</t>
        </is>
      </c>
      <c r="B32" s="11" t="inlineStr">
        <is>
          <t>Final invoice or reimbursement request matches the report</t>
        </is>
      </c>
      <c r="C32" s="11" t="inlineStr">
        <is>
          <t>15 days before due</t>
        </is>
      </c>
      <c r="D32" s="6" t="inlineStr">
        <is>
          <t>Finance</t>
        </is>
      </c>
      <c r="E32" s="12">
        <f>IF($B$7="","",$B$7-15)</f>
        <v/>
      </c>
      <c r="F32" s="6" t="inlineStr">
        <is>
          <t>Not started</t>
        </is>
      </c>
      <c r="G32" s="8" t="n"/>
      <c r="H32" s="6" t="n"/>
    </row>
    <row r="33">
      <c r="A33" s="11" t="inlineStr">
        <is>
          <t>Expenses</t>
        </is>
      </c>
      <c r="B33" s="11" t="inlineStr">
        <is>
          <t>Any difference from the approved budget explained, and funder approval confirmed where needed</t>
        </is>
      </c>
      <c r="C33" s="11" t="inlineStr">
        <is>
          <t>15 days before due</t>
        </is>
      </c>
      <c r="D33" s="6" t="inlineStr">
        <is>
          <t>Finance</t>
        </is>
      </c>
      <c r="E33" s="12">
        <f>IF($B$7="","",$B$7-15)</f>
        <v/>
      </c>
      <c r="F33" s="6" t="inlineStr">
        <is>
          <t>Not started</t>
        </is>
      </c>
      <c r="G33" s="8" t="n"/>
      <c r="H33" s="6" t="n"/>
    </row>
    <row r="34">
      <c r="A34" s="11" t="inlineStr">
        <is>
          <t>Expenses</t>
        </is>
      </c>
      <c r="B34" s="11" t="inlineStr">
        <is>
          <t>Program staff confirmed the reported expenses make sense given the activities in the narrative</t>
        </is>
      </c>
      <c r="C34" s="11" t="inlineStr">
        <is>
          <t>15 days before due</t>
        </is>
      </c>
      <c r="D34" s="6" t="inlineStr">
        <is>
          <t>Program</t>
        </is>
      </c>
      <c r="E34" s="12">
        <f>IF($B$7="","",$B$7-15)</f>
        <v/>
      </c>
      <c r="F34" s="6" t="inlineStr">
        <is>
          <t>Not started</t>
        </is>
      </c>
      <c r="G34" s="8" t="n"/>
      <c r="H34" s="6" t="n"/>
    </row>
    <row r="35">
      <c r="A35" s="3" t="inlineStr">
        <is>
          <t>Section 3. Document outcomes</t>
        </is>
      </c>
      <c r="B35" s="3" t="n"/>
      <c r="C35" s="3" t="n"/>
      <c r="D35" s="3" t="n"/>
      <c r="E35" s="3" t="n"/>
      <c r="F35" s="3" t="n"/>
      <c r="G35" s="3" t="n"/>
      <c r="H35" s="3" t="n"/>
    </row>
    <row r="36">
      <c r="A36" s="11" t="inlineStr">
        <is>
          <t>Outcomes</t>
        </is>
      </c>
      <c r="B36" s="11" t="inlineStr">
        <is>
          <t>Missing outcome data and documents identified</t>
        </is>
      </c>
      <c r="C36" s="11" t="inlineStr">
        <is>
          <t>45 days before end</t>
        </is>
      </c>
      <c r="D36" s="6" t="inlineStr">
        <is>
          <t>Program</t>
        </is>
      </c>
      <c r="E36" s="12">
        <f>IF($B$6="","",$B$6-45)</f>
        <v/>
      </c>
      <c r="F36" s="6" t="inlineStr">
        <is>
          <t>Not started</t>
        </is>
      </c>
      <c r="G36" s="8" t="n"/>
      <c r="H36" s="6" t="n"/>
    </row>
    <row r="37">
      <c r="A37" s="11" t="inlineStr">
        <is>
          <t>Outcomes</t>
        </is>
      </c>
      <c r="B37" s="11" t="inlineStr">
        <is>
          <t>Participants served: counts and demographics</t>
        </is>
      </c>
      <c r="C37" s="11" t="inlineStr">
        <is>
          <t>45 days before end</t>
        </is>
      </c>
      <c r="D37" s="6" t="inlineStr">
        <is>
          <t>Program</t>
        </is>
      </c>
      <c r="E37" s="12">
        <f>IF($B$6="","",$B$6-45)</f>
        <v/>
      </c>
      <c r="F37" s="6" t="inlineStr">
        <is>
          <t>Not started</t>
        </is>
      </c>
      <c r="G37" s="8" t="n"/>
      <c r="H37" s="6" t="n"/>
    </row>
    <row r="38">
      <c r="A38" s="11" t="inlineStr">
        <is>
          <t>Outcomes</t>
        </is>
      </c>
      <c r="B38" s="11" t="inlineStr">
        <is>
          <t>Services delivered: activity logs</t>
        </is>
      </c>
      <c r="C38" s="11" t="inlineStr">
        <is>
          <t>45 days before end</t>
        </is>
      </c>
      <c r="D38" s="6" t="inlineStr">
        <is>
          <t>Program</t>
        </is>
      </c>
      <c r="E38" s="12">
        <f>IF($B$6="","",$B$6-45)</f>
        <v/>
      </c>
      <c r="F38" s="6" t="inlineStr">
        <is>
          <t>Not started</t>
        </is>
      </c>
      <c r="G38" s="8" t="n"/>
      <c r="H38" s="6" t="n"/>
    </row>
    <row r="39">
      <c r="A39" s="11" t="inlineStr">
        <is>
          <t>Outcomes</t>
        </is>
      </c>
      <c r="B39" s="11" t="inlineStr">
        <is>
          <t>Outcomes achieved: survey, assessment or program data</t>
        </is>
      </c>
      <c r="C39" s="11" t="inlineStr">
        <is>
          <t>45 days before end</t>
        </is>
      </c>
      <c r="D39" s="6" t="inlineStr">
        <is>
          <t>Program</t>
        </is>
      </c>
      <c r="E39" s="12">
        <f>IF($B$6="","",$B$6-45)</f>
        <v/>
      </c>
      <c r="F39" s="6" t="inlineStr">
        <is>
          <t>Not started</t>
        </is>
      </c>
      <c r="G39" s="8" t="n"/>
      <c r="H39" s="6" t="n"/>
    </row>
    <row r="40">
      <c r="A40" s="11" t="inlineStr">
        <is>
          <t>Outcomes</t>
        </is>
      </c>
      <c r="B40" s="11" t="inlineStr">
        <is>
          <t>Partnerships: partner records or letters</t>
        </is>
      </c>
      <c r="C40" s="11" t="inlineStr">
        <is>
          <t>45 days before end</t>
        </is>
      </c>
      <c r="D40" s="6" t="inlineStr">
        <is>
          <t>Program</t>
        </is>
      </c>
      <c r="E40" s="12">
        <f>IF($B$6="","",$B$6-45)</f>
        <v/>
      </c>
      <c r="F40" s="6" t="inlineStr">
        <is>
          <t>Not started</t>
        </is>
      </c>
      <c r="G40" s="8" t="n"/>
      <c r="H40" s="6" t="n"/>
    </row>
    <row r="41">
      <c r="A41" s="11" t="inlineStr">
        <is>
          <t>Outcomes</t>
        </is>
      </c>
      <c r="B41" s="11" t="inlineStr">
        <is>
          <t>Community impact: stories, data and examples</t>
        </is>
      </c>
      <c r="C41" s="11" t="inlineStr">
        <is>
          <t>45 days before end</t>
        </is>
      </c>
      <c r="D41" s="6" t="inlineStr">
        <is>
          <t>Program</t>
        </is>
      </c>
      <c r="E41" s="12">
        <f>IF($B$6="","",$B$6-45)</f>
        <v/>
      </c>
      <c r="F41" s="6" t="inlineStr">
        <is>
          <t>Not started</t>
        </is>
      </c>
      <c r="G41" s="8" t="n"/>
      <c r="H41" s="6" t="n"/>
    </row>
    <row r="42">
      <c r="A42" s="3" t="inlineStr">
        <is>
          <t>Section 4. Draft, review and submit the final report</t>
        </is>
      </c>
      <c r="B42" s="3" t="n"/>
      <c r="C42" s="3" t="n"/>
      <c r="D42" s="3" t="n"/>
      <c r="E42" s="3" t="n"/>
      <c r="F42" s="3" t="n"/>
      <c r="G42" s="3" t="n"/>
      <c r="H42" s="3" t="n"/>
    </row>
    <row r="43">
      <c r="A43" s="11" t="inlineStr">
        <is>
          <t>Final report</t>
        </is>
      </c>
      <c r="B43" s="11" t="inlineStr">
        <is>
          <t>Final report outline drafted from the original proposal</t>
        </is>
      </c>
      <c r="C43" s="11" t="inlineStr">
        <is>
          <t>30 days before end</t>
        </is>
      </c>
      <c r="D43" s="6" t="inlineStr">
        <is>
          <t>Grants</t>
        </is>
      </c>
      <c r="E43" s="12">
        <f>IF($B$6="","",$B$6-30)</f>
        <v/>
      </c>
      <c r="F43" s="6" t="inlineStr">
        <is>
          <t>Not started</t>
        </is>
      </c>
      <c r="G43" s="8" t="n"/>
      <c r="H43" s="6" t="n"/>
    </row>
    <row r="44">
      <c r="A44" s="11" t="inlineStr">
        <is>
          <t>Final report</t>
        </is>
      </c>
      <c r="B44" s="11" t="inlineStr">
        <is>
          <t>Final narrative report drafted</t>
        </is>
      </c>
      <c r="C44" s="11" t="inlineStr">
        <is>
          <t>15 days before due</t>
        </is>
      </c>
      <c r="D44" s="6" t="inlineStr">
        <is>
          <t>Grants</t>
        </is>
      </c>
      <c r="E44" s="12">
        <f>IF($B$7="","",$B$7-15)</f>
        <v/>
      </c>
      <c r="F44" s="6" t="inlineStr">
        <is>
          <t>Not started</t>
        </is>
      </c>
      <c r="G44" s="8" t="n"/>
      <c r="H44" s="6" t="n"/>
    </row>
    <row r="45">
      <c r="A45" s="11" t="inlineStr">
        <is>
          <t>Final report</t>
        </is>
      </c>
      <c r="B45" s="11" t="inlineStr">
        <is>
          <t>Final financial report or invoice drafted</t>
        </is>
      </c>
      <c r="C45" s="11" t="inlineStr">
        <is>
          <t>15 days before due</t>
        </is>
      </c>
      <c r="D45" s="6" t="inlineStr">
        <is>
          <t>Finance</t>
        </is>
      </c>
      <c r="E45" s="12">
        <f>IF($B$7="","",$B$7-15)</f>
        <v/>
      </c>
      <c r="F45" s="6" t="inlineStr">
        <is>
          <t>Not started</t>
        </is>
      </c>
      <c r="G45" s="8" t="n"/>
      <c r="H45" s="6" t="n"/>
    </row>
    <row r="46">
      <c r="A46" s="11" t="inlineStr">
        <is>
          <t>Final report</t>
        </is>
      </c>
      <c r="B46" s="11" t="inlineStr">
        <is>
          <t>Report reviewed with program and finance</t>
        </is>
      </c>
      <c r="C46" s="11" t="inlineStr">
        <is>
          <t>7 days before due</t>
        </is>
      </c>
      <c r="D46" s="6" t="inlineStr">
        <is>
          <t>Grants</t>
        </is>
      </c>
      <c r="E46" s="12">
        <f>IF($B$7="","",$B$7-7)</f>
        <v/>
      </c>
      <c r="F46" s="6" t="inlineStr">
        <is>
          <t>Not started</t>
        </is>
      </c>
      <c r="G46" s="8" t="n"/>
      <c r="H46" s="6" t="n"/>
    </row>
    <row r="47">
      <c r="A47" s="11" t="inlineStr">
        <is>
          <t>Final report</t>
        </is>
      </c>
      <c r="B47" s="11" t="inlineStr">
        <is>
          <t>Submitted through the official funder process</t>
        </is>
      </c>
      <c r="C47" s="11" t="inlineStr">
        <is>
          <t>Due date</t>
        </is>
      </c>
      <c r="D47" s="6" t="inlineStr">
        <is>
          <t>Grants</t>
        </is>
      </c>
      <c r="E47" s="12">
        <f>IF($B$7="","",$B$7)</f>
        <v/>
      </c>
      <c r="F47" s="6" t="inlineStr">
        <is>
          <t>Not started</t>
        </is>
      </c>
      <c r="G47" s="8" t="n"/>
      <c r="H47" s="6" t="n"/>
    </row>
    <row r="48">
      <c r="A48" s="11" t="inlineStr">
        <is>
          <t>Final report</t>
        </is>
      </c>
      <c r="B48" s="11" t="inlineStr">
        <is>
          <t>Confirmation saved: portal confirmation, email receipt, uploaded files, final expense total, submission date and who submitted</t>
        </is>
      </c>
      <c r="C48" s="11" t="inlineStr">
        <is>
          <t>Due date</t>
        </is>
      </c>
      <c r="D48" s="6" t="inlineStr">
        <is>
          <t>Grants</t>
        </is>
      </c>
      <c r="E48" s="12">
        <f>IF($B$7="","",$B$7)</f>
        <v/>
      </c>
      <c r="F48" s="6" t="inlineStr">
        <is>
          <t>Not started</t>
        </is>
      </c>
      <c r="G48" s="8" t="n"/>
      <c r="H48" s="6" t="n"/>
    </row>
    <row r="49">
      <c r="A49" s="3" t="inlineStr">
        <is>
          <t>Section 5. Archive records</t>
        </is>
      </c>
      <c r="B49" s="3" t="n"/>
      <c r="C49" s="3" t="n"/>
      <c r="D49" s="3" t="n"/>
      <c r="E49" s="3" t="n"/>
      <c r="F49" s="3" t="n"/>
      <c r="G49" s="3" t="n"/>
      <c r="H49" s="3" t="n"/>
    </row>
    <row r="50">
      <c r="A50" s="11" t="inlineStr">
        <is>
          <t>Records</t>
        </is>
      </c>
      <c r="B50" s="11" t="inlineStr">
        <is>
          <t>Original proposal saved</t>
        </is>
      </c>
      <c r="C50" s="11" t="inlineStr">
        <is>
          <t>After submission</t>
        </is>
      </c>
      <c r="D50" s="6" t="inlineStr">
        <is>
          <t>Grants</t>
        </is>
      </c>
      <c r="E50" s="8" t="n"/>
      <c r="F50" s="6" t="inlineStr">
        <is>
          <t>Not started</t>
        </is>
      </c>
      <c r="G50" s="8" t="n"/>
      <c r="H50" s="6" t="n"/>
    </row>
    <row r="51">
      <c r="A51" s="11" t="inlineStr">
        <is>
          <t>Records</t>
        </is>
      </c>
      <c r="B51" s="11" t="inlineStr">
        <is>
          <t>Award letter and grant agreement saved</t>
        </is>
      </c>
      <c r="C51" s="11" t="inlineStr">
        <is>
          <t>After submission</t>
        </is>
      </c>
      <c r="D51" s="6" t="inlineStr">
        <is>
          <t>Grants</t>
        </is>
      </c>
      <c r="E51" s="8" t="n"/>
      <c r="F51" s="6" t="inlineStr">
        <is>
          <t>Not started</t>
        </is>
      </c>
      <c r="G51" s="8" t="n"/>
      <c r="H51" s="6" t="n"/>
    </row>
    <row r="52">
      <c r="A52" s="11" t="inlineStr">
        <is>
          <t>Records</t>
        </is>
      </c>
      <c r="B52" s="11" t="inlineStr">
        <is>
          <t>Approved budget and budget modifications saved</t>
        </is>
      </c>
      <c r="C52" s="11" t="inlineStr">
        <is>
          <t>After submission</t>
        </is>
      </c>
      <c r="D52" s="6" t="inlineStr">
        <is>
          <t>Finance</t>
        </is>
      </c>
      <c r="E52" s="8" t="n"/>
      <c r="F52" s="6" t="inlineStr">
        <is>
          <t>Not started</t>
        </is>
      </c>
      <c r="G52" s="8" t="n"/>
      <c r="H52" s="6" t="n"/>
    </row>
    <row r="53">
      <c r="A53" s="11" t="inlineStr">
        <is>
          <t>Records</t>
        </is>
      </c>
      <c r="B53" s="11" t="inlineStr">
        <is>
          <t>All reports saved</t>
        </is>
      </c>
      <c r="C53" s="11" t="inlineStr">
        <is>
          <t>After submission</t>
        </is>
      </c>
      <c r="D53" s="6" t="inlineStr">
        <is>
          <t>Grants</t>
        </is>
      </c>
      <c r="E53" s="8" t="n"/>
      <c r="F53" s="6" t="inlineStr">
        <is>
          <t>Not started</t>
        </is>
      </c>
      <c r="G53" s="8" t="n"/>
      <c r="H53" s="6" t="n"/>
    </row>
    <row r="54">
      <c r="A54" s="11" t="inlineStr">
        <is>
          <t>Records</t>
        </is>
      </c>
      <c r="B54" s="11" t="inlineStr">
        <is>
          <t>Receipts and invoices saved</t>
        </is>
      </c>
      <c r="C54" s="11" t="inlineStr">
        <is>
          <t>After submission</t>
        </is>
      </c>
      <c r="D54" s="6" t="inlineStr">
        <is>
          <t>Finance</t>
        </is>
      </c>
      <c r="E54" s="8" t="n"/>
      <c r="F54" s="6" t="inlineStr">
        <is>
          <t>Not started</t>
        </is>
      </c>
      <c r="G54" s="8" t="n"/>
      <c r="H54" s="6" t="n"/>
    </row>
    <row r="55">
      <c r="A55" s="11" t="inlineStr">
        <is>
          <t>Records</t>
        </is>
      </c>
      <c r="B55" s="11" t="inlineStr">
        <is>
          <t>Funder communications saved</t>
        </is>
      </c>
      <c r="C55" s="11" t="inlineStr">
        <is>
          <t>After submission</t>
        </is>
      </c>
      <c r="D55" s="6" t="inlineStr">
        <is>
          <t>Grants</t>
        </is>
      </c>
      <c r="E55" s="8" t="n"/>
      <c r="F55" s="6" t="inlineStr">
        <is>
          <t>Not started</t>
        </is>
      </c>
      <c r="G55" s="8" t="n"/>
      <c r="H55" s="6" t="n"/>
    </row>
    <row r="56">
      <c r="A56" s="11" t="inlineStr">
        <is>
          <t>Records</t>
        </is>
      </c>
      <c r="B56" s="11" t="inlineStr">
        <is>
          <t>Final confirmation and closeout notes saved</t>
        </is>
      </c>
      <c r="C56" s="11" t="inlineStr">
        <is>
          <t>After submission</t>
        </is>
      </c>
      <c r="D56" s="6" t="inlineStr">
        <is>
          <t>Grants</t>
        </is>
      </c>
      <c r="E56" s="8" t="n"/>
      <c r="F56" s="6" t="inlineStr">
        <is>
          <t>Not started</t>
        </is>
      </c>
      <c r="G56" s="8" t="n"/>
      <c r="H56" s="6" t="n"/>
    </row>
    <row r="57">
      <c r="A57" s="11" t="inlineStr">
        <is>
          <t>Records</t>
        </is>
      </c>
      <c r="B57" s="11" t="inlineStr">
        <is>
          <t>File names consistent, for example: Final Report Submitted 2026-10-30, Final Budget Reconciliation, Award Letter, Approved Budget, Funder Confirmation, Lessons Learned</t>
        </is>
      </c>
      <c r="C57" s="11" t="inlineStr">
        <is>
          <t>After submission</t>
        </is>
      </c>
      <c r="D57" s="6" t="inlineStr">
        <is>
          <t>Grants</t>
        </is>
      </c>
      <c r="E57" s="8" t="n"/>
      <c r="F57" s="6" t="inlineStr">
        <is>
          <t>Not started</t>
        </is>
      </c>
      <c r="G57" s="8" t="n"/>
      <c r="H57" s="6" t="n"/>
    </row>
    <row r="58">
      <c r="A58" s="11" t="inlineStr">
        <is>
          <t>Records</t>
        </is>
      </c>
      <c r="B58" s="11" t="inlineStr">
        <is>
          <t>Retention date recorded on the Award Status tab</t>
        </is>
      </c>
      <c r="C58" s="11" t="inlineStr">
        <is>
          <t>After submission</t>
        </is>
      </c>
      <c r="D58" s="6" t="inlineStr">
        <is>
          <t>Grants</t>
        </is>
      </c>
      <c r="E58" s="8" t="n"/>
      <c r="F58" s="6" t="inlineStr">
        <is>
          <t>Not started</t>
        </is>
      </c>
      <c r="G58" s="8" t="n"/>
      <c r="H58" s="6" t="n"/>
    </row>
    <row r="59">
      <c r="A59" s="3" t="inlineStr">
        <is>
          <t>Section 6. Capture lessons learned</t>
        </is>
      </c>
      <c r="B59" s="3" t="n"/>
      <c r="C59" s="3" t="n"/>
      <c r="D59" s="3" t="n"/>
      <c r="E59" s="3" t="n"/>
      <c r="F59" s="3" t="n"/>
      <c r="G59" s="3" t="n"/>
      <c r="H59" s="3" t="n"/>
    </row>
    <row r="60">
      <c r="A60" s="11" t="inlineStr">
        <is>
          <t>Lessons</t>
        </is>
      </c>
      <c r="B60" s="11" t="inlineStr">
        <is>
          <t>Did the project deliver what was promised?</t>
        </is>
      </c>
      <c r="C60" s="11" t="inlineStr">
        <is>
          <t>After submission</t>
        </is>
      </c>
      <c r="D60" s="6" t="inlineStr">
        <is>
          <t>All</t>
        </is>
      </c>
      <c r="E60" s="8" t="n"/>
      <c r="F60" s="6" t="inlineStr">
        <is>
          <t>Not started</t>
        </is>
      </c>
      <c r="G60" s="8" t="n"/>
      <c r="H60" s="6" t="n"/>
    </row>
    <row r="61">
      <c r="A61" s="11" t="inlineStr">
        <is>
          <t>Lessons</t>
        </is>
      </c>
      <c r="B61" s="11" t="inlineStr">
        <is>
          <t>Was the budget realistic?</t>
        </is>
      </c>
      <c r="C61" s="11" t="inlineStr">
        <is>
          <t>After submission</t>
        </is>
      </c>
      <c r="D61" s="6" t="inlineStr">
        <is>
          <t>All</t>
        </is>
      </c>
      <c r="E61" s="8" t="n"/>
      <c r="F61" s="6" t="inlineStr">
        <is>
          <t>Not started</t>
        </is>
      </c>
      <c r="G61" s="8" t="n"/>
      <c r="H61" s="6" t="n"/>
    </row>
    <row r="62">
      <c r="A62" s="11" t="inlineStr">
        <is>
          <t>Lessons</t>
        </is>
      </c>
      <c r="B62" s="11" t="inlineStr">
        <is>
          <t>Were reporting requirements manageable?</t>
        </is>
      </c>
      <c r="C62" s="11" t="inlineStr">
        <is>
          <t>After submission</t>
        </is>
      </c>
      <c r="D62" s="6" t="inlineStr">
        <is>
          <t>All</t>
        </is>
      </c>
      <c r="E62" s="8" t="n"/>
      <c r="F62" s="6" t="inlineStr">
        <is>
          <t>Not started</t>
        </is>
      </c>
      <c r="G62" s="8" t="n"/>
      <c r="H62" s="6" t="n"/>
    </row>
    <row r="63">
      <c r="A63" s="11" t="inlineStr">
        <is>
          <t>Lessons</t>
        </is>
      </c>
      <c r="B63" s="11" t="inlineStr">
        <is>
          <t>Did the funder relationship strengthen?</t>
        </is>
      </c>
      <c r="C63" s="11" t="inlineStr">
        <is>
          <t>After submission</t>
        </is>
      </c>
      <c r="D63" s="6" t="inlineStr">
        <is>
          <t>All</t>
        </is>
      </c>
      <c r="E63" s="8" t="n"/>
      <c r="F63" s="6" t="inlineStr">
        <is>
          <t>Not started</t>
        </is>
      </c>
      <c r="G63" s="8" t="n"/>
      <c r="H63" s="6" t="n"/>
    </row>
    <row r="64">
      <c r="A64" s="11" t="inlineStr">
        <is>
          <t>Lessons</t>
        </is>
      </c>
      <c r="B64" s="11" t="inlineStr">
        <is>
          <t>What should change next time?</t>
        </is>
      </c>
      <c r="C64" s="11" t="inlineStr">
        <is>
          <t>After submission</t>
        </is>
      </c>
      <c r="D64" s="6" t="inlineStr">
        <is>
          <t>All</t>
        </is>
      </c>
      <c r="E64" s="8" t="n"/>
      <c r="F64" s="6" t="inlineStr">
        <is>
          <t>Not started</t>
        </is>
      </c>
      <c r="G64" s="8" t="n"/>
      <c r="H64" s="6" t="n"/>
    </row>
    <row r="65">
      <c r="A65" s="3" t="inlineStr">
        <is>
          <t>Section 7. Decide on renewal</t>
        </is>
      </c>
      <c r="B65" s="3" t="n"/>
      <c r="C65" s="3" t="n"/>
      <c r="D65" s="3" t="n"/>
      <c r="E65" s="3" t="n"/>
      <c r="F65" s="3" t="n"/>
      <c r="G65" s="3" t="n"/>
      <c r="H65" s="3" t="n"/>
    </row>
    <row r="66">
      <c r="A66" s="11" t="inlineStr">
        <is>
          <t>Renewal</t>
        </is>
      </c>
      <c r="B66" s="11" t="inlineStr">
        <is>
          <t>Renewal discussion held: fit with funder priorities, strength of outcomes, administrative effort, funder communication, a logical next phase, what to change</t>
        </is>
      </c>
      <c r="C66" s="11" t="inlineStr">
        <is>
          <t>After submission</t>
        </is>
      </c>
      <c r="D66" s="6" t="inlineStr">
        <is>
          <t>Leadership</t>
        </is>
      </c>
      <c r="E66" s="8" t="n"/>
      <c r="F66" s="6" t="inlineStr">
        <is>
          <t>Not started</t>
        </is>
      </c>
      <c r="G66" s="8" t="n"/>
      <c r="H66" s="6" t="n"/>
    </row>
    <row r="67">
      <c r="A67" s="11" t="inlineStr">
        <is>
          <t>Renewal</t>
        </is>
      </c>
      <c r="B67" s="11" t="inlineStr">
        <is>
          <t>Renewal decision saved in the grant record</t>
        </is>
      </c>
      <c r="C67" s="11" t="inlineStr">
        <is>
          <t>After submission</t>
        </is>
      </c>
      <c r="D67" s="6" t="inlineStr">
        <is>
          <t>Leadership</t>
        </is>
      </c>
      <c r="E67" s="8" t="n"/>
      <c r="F67" s="6" t="inlineStr">
        <is>
          <t>Not started</t>
        </is>
      </c>
      <c r="G67" s="8" t="n"/>
      <c r="H67" s="6" t="n"/>
    </row>
    <row r="68">
      <c r="A68" s="11" t="inlineStr">
        <is>
          <t>Renewal</t>
        </is>
      </c>
      <c r="B68" s="11" t="inlineStr">
        <is>
          <t>If reapplying: future opportunity created with the expected cycle, likely request amount and content to reuse</t>
        </is>
      </c>
      <c r="C68" s="11" t="inlineStr">
        <is>
          <t>After submission</t>
        </is>
      </c>
      <c r="D68" s="6" t="inlineStr">
        <is>
          <t>Grants</t>
        </is>
      </c>
      <c r="E68" s="8" t="n"/>
      <c r="F68" s="6" t="inlineStr">
        <is>
          <t>Not started</t>
        </is>
      </c>
      <c r="G68" s="8" t="n"/>
      <c r="H68" s="6" t="n"/>
    </row>
    <row r="69">
      <c r="A69" s="11" t="inlineStr">
        <is>
          <t>Renewal</t>
        </is>
      </c>
      <c r="B69" s="11" t="inlineStr">
        <is>
          <t>If not reapplying: the reason documented</t>
        </is>
      </c>
      <c r="C69" s="11" t="inlineStr">
        <is>
          <t>After submission</t>
        </is>
      </c>
      <c r="D69" s="6" t="inlineStr">
        <is>
          <t>Leadership</t>
        </is>
      </c>
      <c r="E69" s="8" t="n"/>
      <c r="F69" s="6" t="inlineStr">
        <is>
          <t>Not started</t>
        </is>
      </c>
      <c r="G69" s="8" t="n"/>
      <c r="H69" s="6" t="n"/>
    </row>
    <row r="70">
      <c r="A70" s="11" t="inlineStr">
        <is>
          <t>Renewal</t>
        </is>
      </c>
      <c r="B70" s="11" t="inlineStr">
        <is>
          <t>Outcome summaries, budget notes and funder feedback saved to the proposal library</t>
        </is>
      </c>
      <c r="C70" s="11" t="inlineStr">
        <is>
          <t>After submission</t>
        </is>
      </c>
      <c r="D70" s="6" t="inlineStr">
        <is>
          <t>Grants</t>
        </is>
      </c>
      <c r="E70" s="8" t="n"/>
      <c r="F70" s="6" t="inlineStr">
        <is>
          <t>Not started</t>
        </is>
      </c>
      <c r="G70" s="8" t="n"/>
      <c r="H70" s="6" t="n"/>
    </row>
    <row r="71">
      <c r="A71" s="11" t="inlineStr">
        <is>
          <t>Renewal</t>
        </is>
      </c>
      <c r="B71" s="11" t="inlineStr">
        <is>
          <t>Internal closeout note sent (text on the Final Report tab)</t>
        </is>
      </c>
      <c r="C71" s="11" t="inlineStr">
        <is>
          <t>After submission</t>
        </is>
      </c>
      <c r="D71" s="6" t="inlineStr">
        <is>
          <t>Grants</t>
        </is>
      </c>
      <c r="E71" s="8" t="n"/>
      <c r="F71" s="6" t="inlineStr">
        <is>
          <t>Not started</t>
        </is>
      </c>
      <c r="G71" s="8" t="n"/>
      <c r="H71" s="6" t="n"/>
    </row>
    <row r="72">
      <c r="A72" s="3" t="inlineStr">
        <is>
          <t>Section 8. Quality review before you close the record</t>
        </is>
      </c>
      <c r="B72" s="3" t="n"/>
      <c r="C72" s="3" t="n"/>
      <c r="D72" s="3" t="n"/>
      <c r="E72" s="3" t="n"/>
      <c r="F72" s="3" t="n"/>
      <c r="G72" s="3" t="n"/>
      <c r="H72" s="3" t="n"/>
    </row>
    <row r="73">
      <c r="A73" s="11" t="inlineStr">
        <is>
          <t>Quality review</t>
        </is>
      </c>
      <c r="B73" s="11" t="inlineStr">
        <is>
          <t>The final report answers the funder's questions</t>
        </is>
      </c>
      <c r="C73" s="11" t="inlineStr">
        <is>
          <t>After submission</t>
        </is>
      </c>
      <c r="D73" s="6" t="inlineStr">
        <is>
          <t>Grants</t>
        </is>
      </c>
      <c r="E73" s="8" t="n"/>
      <c r="F73" s="6" t="inlineStr">
        <is>
          <t>Not started</t>
        </is>
      </c>
      <c r="G73" s="8" t="n"/>
      <c r="H73" s="6" t="n"/>
    </row>
    <row r="74">
      <c r="A74" s="11" t="inlineStr">
        <is>
          <t>Quality review</t>
        </is>
      </c>
      <c r="B74" s="11" t="inlineStr">
        <is>
          <t>Financial totals match finance records</t>
        </is>
      </c>
      <c r="C74" s="11" t="inlineStr">
        <is>
          <t>After submission</t>
        </is>
      </c>
      <c r="D74" s="6" t="inlineStr">
        <is>
          <t>Finance</t>
        </is>
      </c>
      <c r="E74" s="8" t="n"/>
      <c r="F74" s="6" t="inlineStr">
        <is>
          <t>Not started</t>
        </is>
      </c>
      <c r="G74" s="8" t="n"/>
      <c r="H74" s="6" t="n"/>
    </row>
    <row r="75">
      <c r="A75" s="11" t="inlineStr">
        <is>
          <t>Quality review</t>
        </is>
      </c>
      <c r="B75" s="11" t="inlineStr">
        <is>
          <t>Outcomes are supported by data</t>
        </is>
      </c>
      <c r="C75" s="11" t="inlineStr">
        <is>
          <t>After submission</t>
        </is>
      </c>
      <c r="D75" s="6" t="inlineStr">
        <is>
          <t>Program</t>
        </is>
      </c>
      <c r="E75" s="8" t="n"/>
      <c r="F75" s="6" t="inlineStr">
        <is>
          <t>Not started</t>
        </is>
      </c>
      <c r="G75" s="8" t="n"/>
      <c r="H75" s="6" t="n"/>
    </row>
    <row r="76">
      <c r="A76" s="11" t="inlineStr">
        <is>
          <t>Quality review</t>
        </is>
      </c>
      <c r="B76" s="11" t="inlineStr">
        <is>
          <t>Communications are saved</t>
        </is>
      </c>
      <c r="C76" s="11" t="inlineStr">
        <is>
          <t>After submission</t>
        </is>
      </c>
      <c r="D76" s="6" t="inlineStr">
        <is>
          <t>Grants</t>
        </is>
      </c>
      <c r="E76" s="8" t="n"/>
      <c r="F76" s="6" t="inlineStr">
        <is>
          <t>Not started</t>
        </is>
      </c>
      <c r="G76" s="8" t="n"/>
      <c r="H76" s="6" t="n"/>
    </row>
    <row r="77">
      <c r="A77" s="11" t="inlineStr">
        <is>
          <t>Quality review</t>
        </is>
      </c>
      <c r="B77" s="11" t="inlineStr">
        <is>
          <t>The renewal decision is recorded</t>
        </is>
      </c>
      <c r="C77" s="11" t="inlineStr">
        <is>
          <t>After submission</t>
        </is>
      </c>
      <c r="D77" s="6" t="inlineStr">
        <is>
          <t>Leadership</t>
        </is>
      </c>
      <c r="E77" s="8" t="n"/>
      <c r="F77" s="6" t="inlineStr">
        <is>
          <t>Not started</t>
        </is>
      </c>
      <c r="G77" s="8" t="n"/>
      <c r="H77" s="6" t="n"/>
    </row>
    <row r="78">
      <c r="A78" s="11" t="inlineStr">
        <is>
          <t>Quality review</t>
        </is>
      </c>
      <c r="B78" s="11" t="inlineStr">
        <is>
          <t>Retention rules are understood</t>
        </is>
      </c>
      <c r="C78" s="11" t="inlineStr">
        <is>
          <t>After submission</t>
        </is>
      </c>
      <c r="D78" s="6" t="inlineStr">
        <is>
          <t>Grants</t>
        </is>
      </c>
      <c r="E78" s="8" t="n"/>
      <c r="F78" s="6" t="inlineStr">
        <is>
          <t>Not started</t>
        </is>
      </c>
      <c r="G78" s="8" t="n"/>
      <c r="H78" s="6" t="n"/>
    </row>
    <row r="80" ht="14.9" customHeight="1">
      <c r="A80" s="4" t="inlineStr">
        <is>
          <t>Do not close the record just because the project ended. Close it when reporting, reconciliation, archiving and renewal review are all complete.</t>
        </is>
      </c>
      <c r="B80" s="4" t="n"/>
      <c r="C80" s="4" t="n"/>
      <c r="D80" s="4" t="n"/>
      <c r="E80" s="4" t="n"/>
      <c r="F80" s="4" t="n"/>
      <c r="G80" s="4" t="n"/>
      <c r="H80" s="4" t="n"/>
    </row>
  </sheetData>
  <mergeCells count="19">
    <mergeCell ref="A59:H59"/>
    <mergeCell ref="B8:D8"/>
    <mergeCell ref="A11:H11"/>
    <mergeCell ref="A49:H49"/>
    <mergeCell ref="G7:H7"/>
    <mergeCell ref="A65:H65"/>
    <mergeCell ref="G6:H6"/>
    <mergeCell ref="A80:H80"/>
    <mergeCell ref="B6:D6"/>
    <mergeCell ref="B5:D5"/>
    <mergeCell ref="A2:H2"/>
    <mergeCell ref="B4:D4"/>
    <mergeCell ref="G5:H5"/>
    <mergeCell ref="A42:H42"/>
    <mergeCell ref="B7:D7"/>
    <mergeCell ref="G4:H4"/>
    <mergeCell ref="A35:H35"/>
    <mergeCell ref="A20:H20"/>
    <mergeCell ref="A72:H72"/>
  </mergeCells>
  <conditionalFormatting sqref="F12:F78">
    <cfRule type="expression" priority="1" dxfId="0">
      <formula>$F12="Done"</formula>
    </cfRule>
    <cfRule type="expression" priority="2" dxfId="1">
      <formula>$F12="Not applicable"</formula>
    </cfRule>
  </conditionalFormatting>
  <conditionalFormatting sqref="E12:E78">
    <cfRule type="expression" priority="3" dxfId="2">
      <formula>AND($E12&lt;&gt;"",$E12&lt;TODAY(),$F12&lt;&gt;"Done",$F12&lt;&gt;"Not applicable")</formula>
    </cfRule>
  </conditionalFormatting>
  <conditionalFormatting sqref="G7">
    <cfRule type="expression" priority="4" dxfId="0">
      <formula>LEFT($G$7,3)="Yes"</formula>
    </cfRule>
    <cfRule type="expression" priority="5" dxfId="3">
      <formula>LEFT($G$7,3)="Not"</formula>
    </cfRule>
  </conditionalFormatting>
  <dataValidations count="3">
    <dataValidation sqref="D12:D19 D21:D34 D36:D41 D43:D48 D50:D58 D60:D64 D66:D71 D73:D78" showDropDown="0" showInputMessage="0" showErrorMessage="0" allowBlank="1" type="list" errorStyle="stop">
      <formula1>"Program,Finance,Grants,Leadership,All"</formula1>
    </dataValidation>
    <dataValidation sqref="F12:F19 F21:F34 F36:F41 F43:F48 F50:F58 F60:F64 F66:F71 F73:F78" showDropDown="0" showInputMessage="0" showErrorMessage="1" allowBlank="1" type="list" errorStyle="stop">
      <formula1>"Not started,In progress,Done,Not applicable"</formula1>
    </dataValidation>
    <dataValidation sqref="B6 B7 E12:E19 E21:E34 E36:E41 E43:E48 E50:E58 E60:E64 E66:E71 E73:E78 G12:G19 G21:G34 G36:G41 G43:G48 G50:G58 G60:G64 G66:G71 G73:G78" showDropDown="0" showInputMessage="0" showErrorMessage="1" allowBlank="1" type="date" errorStyle="stop" operator="greaterThan">
      <formula1>36526</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22" customWidth="1" min="1" max="1"/>
    <col width="56" customWidth="1" min="2" max="2"/>
    <col width="12" customWidth="1" min="3" max="3"/>
    <col width="14" customWidth="1" min="4" max="4"/>
    <col width="14" customWidth="1" min="5" max="5"/>
  </cols>
  <sheetData>
    <row r="1">
      <c r="A1" s="1" t="inlineStr">
        <is>
          <t>Closeout Timeline</t>
        </is>
      </c>
    </row>
    <row r="2" ht="26.8" customHeight="1">
      <c r="A2" s="4" t="inlineStr">
        <is>
          <t>Dates come from the grant end date and the final report due date on the Closeout Checklist tab. Start at least 60 days before the end date when possible; complex awards may need a longer timeline.</t>
        </is>
      </c>
      <c r="B2" s="4" t="n"/>
      <c r="C2" s="4" t="n"/>
      <c r="D2" s="4" t="n"/>
      <c r="E2" s="4" t="n"/>
    </row>
    <row r="4">
      <c r="A4" s="10" t="inlineStr">
        <is>
          <t>Timing</t>
        </is>
      </c>
      <c r="B4" s="10" t="inlineStr">
        <is>
          <t>Task</t>
        </is>
      </c>
      <c r="C4" s="10" t="inlineStr">
        <is>
          <t>Date</t>
        </is>
      </c>
      <c r="D4" s="10" t="inlineStr">
        <is>
          <t>Owner</t>
        </is>
      </c>
      <c r="E4" s="10" t="inlineStr">
        <is>
          <t>Status</t>
        </is>
      </c>
    </row>
    <row r="5">
      <c r="A5" s="11" t="inlineStr">
        <is>
          <t>60 days before end</t>
        </is>
      </c>
      <c r="B5" s="11" t="inlineStr">
        <is>
          <t>Review spending, outcomes and report requirements</t>
        </is>
      </c>
      <c r="C5" s="12">
        <f>IF('Closeout Checklist'!$B$6="","",'Closeout Checklist'!$B$6-60)</f>
        <v/>
      </c>
      <c r="D5" s="6" t="inlineStr">
        <is>
          <t>Grants</t>
        </is>
      </c>
      <c r="E5" s="6" t="n"/>
    </row>
    <row r="6">
      <c r="A6" s="11" t="inlineStr">
        <is>
          <t>45 days before end</t>
        </is>
      </c>
      <c r="B6" s="11" t="inlineStr">
        <is>
          <t>Identify missing data and documents</t>
        </is>
      </c>
      <c r="C6" s="12">
        <f>IF('Closeout Checklist'!$B$6="","",'Closeout Checklist'!$B$6-45)</f>
        <v/>
      </c>
      <c r="D6" s="6" t="inlineStr">
        <is>
          <t>Program</t>
        </is>
      </c>
      <c r="E6" s="6" t="n"/>
    </row>
    <row r="7">
      <c r="A7" s="11" t="inlineStr">
        <is>
          <t>30 days before end</t>
        </is>
      </c>
      <c r="B7" s="11" t="inlineStr">
        <is>
          <t>Draft the final report outline</t>
        </is>
      </c>
      <c r="C7" s="12">
        <f>IF('Closeout Checklist'!$B$6="","",'Closeout Checklist'!$B$6-30)</f>
        <v/>
      </c>
      <c r="D7" s="6" t="inlineStr">
        <is>
          <t>Grants</t>
        </is>
      </c>
      <c r="E7" s="6" t="n"/>
    </row>
    <row r="8">
      <c r="A8" s="11" t="inlineStr">
        <is>
          <t>15 days before due</t>
        </is>
      </c>
      <c r="B8" s="11" t="inlineStr">
        <is>
          <t>Reconcile final expenses</t>
        </is>
      </c>
      <c r="C8" s="12">
        <f>IF('Closeout Checklist'!$B$7="","",'Closeout Checklist'!$B$7-15)</f>
        <v/>
      </c>
      <c r="D8" s="6" t="inlineStr">
        <is>
          <t>Finance</t>
        </is>
      </c>
      <c r="E8" s="6" t="n"/>
    </row>
    <row r="9">
      <c r="A9" s="11" t="inlineStr">
        <is>
          <t>7 days before due</t>
        </is>
      </c>
      <c r="B9" s="11" t="inlineStr">
        <is>
          <t>Final internal review</t>
        </is>
      </c>
      <c r="C9" s="12">
        <f>IF('Closeout Checklist'!$B$7="","",'Closeout Checklist'!$B$7-7)</f>
        <v/>
      </c>
      <c r="D9" s="6" t="inlineStr">
        <is>
          <t>Grants</t>
        </is>
      </c>
      <c r="E9" s="6" t="n"/>
    </row>
    <row r="10">
      <c r="A10" s="11" t="inlineStr">
        <is>
          <t>Due date</t>
        </is>
      </c>
      <c r="B10" s="11" t="inlineStr">
        <is>
          <t>Submit the final report</t>
        </is>
      </c>
      <c r="C10" s="12">
        <f>IF('Closeout Checklist'!$B$7="","",'Closeout Checklist'!$B$7)</f>
        <v/>
      </c>
      <c r="D10" s="6" t="inlineStr">
        <is>
          <t>Grants</t>
        </is>
      </c>
      <c r="E10" s="6" t="n"/>
    </row>
    <row r="11">
      <c r="A11" s="11" t="inlineStr">
        <is>
          <t>After submission</t>
        </is>
      </c>
      <c r="B11" s="11" t="inlineStr">
        <is>
          <t>Save the confirmation and archive the records</t>
        </is>
      </c>
      <c r="C11" s="8" t="n"/>
      <c r="D11" s="6" t="inlineStr">
        <is>
          <t>Grants</t>
        </is>
      </c>
      <c r="E11" s="6" t="n"/>
    </row>
  </sheetData>
  <mergeCells count="1">
    <mergeCell ref="A2:E2"/>
  </mergeCells>
  <conditionalFormatting sqref="E5:E11">
    <cfRule type="expression" priority="1" dxfId="0">
      <formula>$E5="Done"</formula>
    </cfRule>
  </conditionalFormatting>
  <conditionalFormatting sqref="C5:C10">
    <cfRule type="expression" priority="2" dxfId="2">
      <formula>AND($C5&lt;&gt;"",$C5&lt;TODAY(),$E5&lt;&gt;"Done")</formula>
    </cfRule>
  </conditionalFormatting>
  <dataValidations count="1">
    <dataValidation sqref="E5:E11" showDropDown="0" showInputMessage="0" showErrorMessage="1" allowBlank="1" type="list" errorStyle="stop">
      <formula1>"Not started,In progress,Done"</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0" customWidth="1" min="1" max="1"/>
    <col width="50" customWidth="1" min="2" max="2"/>
    <col width="40" customWidth="1" min="3" max="3"/>
    <col width="16" customWidth="1" min="4" max="4"/>
  </cols>
  <sheetData>
    <row r="1">
      <c r="A1" s="1" t="inlineStr">
        <is>
          <t>Final Report</t>
        </is>
      </c>
    </row>
    <row r="2" ht="14.9" customHeight="1">
      <c r="A2" s="4" t="inlineStr">
        <is>
          <t>Most final reports need the same core elements, even when the funder uses its own form. Use the original proposal as the outline and report against what was promised.</t>
        </is>
      </c>
      <c r="B2" s="4" t="n"/>
      <c r="C2" s="4" t="n"/>
      <c r="D2" s="4" t="n"/>
    </row>
    <row r="4">
      <c r="A4" s="10" t="inlineStr">
        <is>
          <t>Element</t>
        </is>
      </c>
      <c r="B4" s="10" t="inlineStr">
        <is>
          <t>What to include</t>
        </is>
      </c>
      <c r="C4" s="10" t="inlineStr">
        <is>
          <t>Evidence or source</t>
        </is>
      </c>
      <c r="D4" s="10" t="inlineStr">
        <is>
          <t>Status</t>
        </is>
      </c>
    </row>
    <row r="5">
      <c r="A5" s="11" t="inlineStr">
        <is>
          <t>Project summary</t>
        </is>
      </c>
      <c r="B5" s="11" t="inlineStr">
        <is>
          <t>What was funded, in two or three sentences</t>
        </is>
      </c>
      <c r="C5" s="6" t="n"/>
      <c r="D5" s="6" t="n"/>
    </row>
    <row r="6">
      <c r="A6" s="11" t="inlineStr">
        <is>
          <t>Original goals</t>
        </is>
      </c>
      <c r="B6" s="11" t="inlineStr">
        <is>
          <t>The goals and objectives exactly as the proposal stated them</t>
        </is>
      </c>
      <c r="C6" s="6" t="n"/>
      <c r="D6" s="6" t="n"/>
    </row>
    <row r="7">
      <c r="A7" s="11" t="inlineStr">
        <is>
          <t>Activities completed</t>
        </is>
      </c>
      <c r="B7" s="11" t="inlineStr">
        <is>
          <t>What happened, with counts</t>
        </is>
      </c>
      <c r="C7" s="6" t="n"/>
      <c r="D7" s="6" t="n"/>
    </row>
    <row r="8">
      <c r="A8" s="11" t="inlineStr">
        <is>
          <t>People or communities served</t>
        </is>
      </c>
      <c r="B8" s="11" t="inlineStr">
        <is>
          <t>Counts and demographics</t>
        </is>
      </c>
      <c r="C8" s="6" t="n"/>
      <c r="D8" s="6" t="n"/>
    </row>
    <row r="9">
      <c r="A9" s="11" t="inlineStr">
        <is>
          <t>Outcomes achieved</t>
        </is>
      </c>
      <c r="B9" s="11" t="inlineStr">
        <is>
          <t>Results against each objective, with the data behind them</t>
        </is>
      </c>
      <c r="C9" s="6" t="n"/>
      <c r="D9" s="6" t="n"/>
    </row>
    <row r="10">
      <c r="A10" s="11" t="inlineStr">
        <is>
          <t>Differences between the plan and reality</t>
        </is>
      </c>
      <c r="B10" s="11" t="inlineStr">
        <is>
          <t>What changed, why, and whether the funder approved it</t>
        </is>
      </c>
      <c r="C10" s="6" t="n"/>
      <c r="D10" s="6" t="n"/>
    </row>
    <row r="11">
      <c r="A11" s="11" t="inlineStr">
        <is>
          <t>How funds were spent</t>
        </is>
      </c>
      <c r="B11" s="11" t="inlineStr">
        <is>
          <t>Final expenses against the approved budget</t>
        </is>
      </c>
      <c r="C11" s="6" t="n"/>
      <c r="D11" s="6" t="n"/>
    </row>
    <row r="12">
      <c r="A12" s="11" t="inlineStr">
        <is>
          <t>Lessons learned</t>
        </is>
      </c>
      <c r="B12" s="11" t="inlineStr">
        <is>
          <t>What the team would keep and change</t>
        </is>
      </c>
      <c r="C12" s="6" t="n"/>
      <c r="D12" s="6" t="n"/>
    </row>
    <row r="13">
      <c r="A13" s="11" t="inlineStr">
        <is>
          <t>Partner contributions</t>
        </is>
      </c>
      <c r="B13" s="11" t="inlineStr">
        <is>
          <t>What each partner delivered</t>
        </is>
      </c>
      <c r="C13" s="6" t="n"/>
      <c r="D13" s="6" t="n"/>
    </row>
    <row r="14">
      <c r="A14" s="11" t="inlineStr">
        <is>
          <t>Sustainability or next steps</t>
        </is>
      </c>
      <c r="B14" s="11" t="inlineStr">
        <is>
          <t>What continues, and how it is funded</t>
        </is>
      </c>
      <c r="C14" s="6" t="n"/>
      <c r="D14" s="6" t="n"/>
    </row>
    <row r="16">
      <c r="A16" s="3" t="inlineStr">
        <is>
          <t>Proposal promise and closeout evidence</t>
        </is>
      </c>
      <c r="B16" s="3" t="n"/>
      <c r="C16" s="3" t="n"/>
      <c r="D16" s="3" t="n"/>
    </row>
    <row r="17">
      <c r="A17" s="10" t="inlineStr">
        <is>
          <t>Proposal promise</t>
        </is>
      </c>
      <c r="B17" s="10" t="inlineStr">
        <is>
          <t>What the proposal said</t>
        </is>
      </c>
      <c r="C17" s="10" t="inlineStr">
        <is>
          <t>What happened, and the evidence</t>
        </is>
      </c>
      <c r="D17" s="10" t="inlineStr">
        <is>
          <t>Where it is saved</t>
        </is>
      </c>
    </row>
    <row r="18">
      <c r="A18" s="11" t="inlineStr">
        <is>
          <t>Participants served</t>
        </is>
      </c>
      <c r="B18" s="6" t="n"/>
      <c r="C18" s="6" t="n"/>
      <c r="D18" s="6" t="n"/>
    </row>
    <row r="19">
      <c r="A19" s="11" t="inlineStr">
        <is>
          <t>Services delivered</t>
        </is>
      </c>
      <c r="B19" s="6" t="n"/>
      <c r="C19" s="6" t="n"/>
      <c r="D19" s="6" t="n"/>
    </row>
    <row r="20">
      <c r="A20" s="11" t="inlineStr">
        <is>
          <t>Outcomes achieved</t>
        </is>
      </c>
      <c r="B20" s="6" t="n"/>
      <c r="C20" s="6" t="n"/>
      <c r="D20" s="6" t="n"/>
    </row>
    <row r="21">
      <c r="A21" s="11" t="inlineStr">
        <is>
          <t>Partnerships</t>
        </is>
      </c>
      <c r="B21" s="6" t="n"/>
      <c r="C21" s="6" t="n"/>
      <c r="D21" s="6" t="n"/>
    </row>
    <row r="22">
      <c r="A22" s="11" t="inlineStr">
        <is>
          <t>Community impact</t>
        </is>
      </c>
      <c r="B22" s="6" t="n"/>
      <c r="C22" s="6" t="n"/>
      <c r="D22" s="6" t="n"/>
    </row>
    <row r="24">
      <c r="A24" s="3" t="inlineStr">
        <is>
          <t>Internal closeout note</t>
        </is>
      </c>
      <c r="B24" s="3" t="n"/>
      <c r="C24" s="3" t="n"/>
      <c r="D24" s="3" t="n"/>
    </row>
    <row r="25" ht="60" customHeight="1">
      <c r="A25" s="6" t="inlineStr">
        <is>
          <t>The final report for [Grant Name] was submitted on [date]. Final expenses totaled [amount], and the project achieved [brief outcome]. Confirmation and supporting documents are saved in [location]. The team recommends [renewal / no renewal / follow-up] based on [reason].</t>
        </is>
      </c>
      <c r="B25" s="6" t="n"/>
      <c r="C25" s="6" t="n"/>
      <c r="D25" s="6" t="n"/>
    </row>
  </sheetData>
  <mergeCells count="4">
    <mergeCell ref="A16:D16"/>
    <mergeCell ref="A25:D25"/>
    <mergeCell ref="A24:D24"/>
    <mergeCell ref="A2:D2"/>
  </mergeCells>
  <dataValidations count="1">
    <dataValidation sqref="D5:D14" showDropDown="0" showInputMessage="0" showErrorMessage="1" allowBlank="1" type="list" errorStyle="stop">
      <formula1>"Not started,Drafted,Final"</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2" customWidth="1" min="2" max="2"/>
    <col width="12" customWidth="1" min="3" max="3"/>
    <col width="14" customWidth="1" min="4" max="4"/>
    <col width="14" customWidth="1" min="5" max="5"/>
    <col width="14" customWidth="1" min="6" max="6"/>
    <col width="12" customWidth="1" min="7" max="7"/>
    <col width="15" customWidth="1" min="8" max="8"/>
    <col width="14" customWidth="1" min="9" max="9"/>
    <col width="14" customWidth="1" min="10" max="10"/>
    <col width="12" customWidth="1" min="11" max="11"/>
  </cols>
  <sheetData>
    <row r="1">
      <c r="A1" s="1" t="inlineStr">
        <is>
          <t>Award Status</t>
        </is>
      </c>
    </row>
    <row r="2" ht="26.8" customHeight="1">
      <c r="A2" s="4" t="inlineStr">
        <is>
          <t>Illustrative figures, not data from a real organization. One row per award, so you can see which grants are complete rather than just ended. The federal default retention date is three years after the final financial report is submitted; a longer period or an exception may apply, and private funders set their own rules.</t>
        </is>
      </c>
      <c r="B2" s="4" t="n"/>
      <c r="C2" s="4" t="n"/>
      <c r="D2" s="4" t="n"/>
      <c r="E2" s="4" t="n"/>
      <c r="F2" s="4" t="n"/>
      <c r="G2" s="4" t="n"/>
      <c r="H2" s="4" t="n"/>
      <c r="I2" s="4" t="n"/>
      <c r="J2" s="4" t="n"/>
      <c r="K2" s="4" t="n"/>
    </row>
    <row r="4">
      <c r="A4" s="10" t="inlineStr">
        <is>
          <t>Grant name</t>
        </is>
      </c>
      <c r="B4" s="10" t="inlineStr">
        <is>
          <t>Grant end date</t>
        </is>
      </c>
      <c r="C4" s="10" t="inlineStr">
        <is>
          <t>Final report due</t>
        </is>
      </c>
      <c r="D4" s="10" t="inlineStr">
        <is>
          <t>Program data status</t>
        </is>
      </c>
      <c r="E4" s="10" t="inlineStr">
        <is>
          <t>Finance reconciliation status</t>
        </is>
      </c>
      <c r="F4" s="10" t="inlineStr">
        <is>
          <t>Final report status</t>
        </is>
      </c>
      <c r="G4" s="10" t="inlineStr">
        <is>
          <t>Confirmation saved</t>
        </is>
      </c>
      <c r="H4" s="10" t="inlineStr">
        <is>
          <t>Renewal decision</t>
        </is>
      </c>
      <c r="I4" s="10" t="inlineStr">
        <is>
          <t>Final financial report submitted</t>
        </is>
      </c>
      <c r="J4" s="10" t="inlineStr">
        <is>
          <t>Federal default retention date</t>
        </is>
      </c>
      <c r="K4" s="10" t="inlineStr">
        <is>
          <t>Record closed?</t>
        </is>
      </c>
    </row>
    <row r="5">
      <c r="A5" s="6" t="inlineStr">
        <is>
          <t>Example Arts Access Grant (composite)</t>
        </is>
      </c>
      <c r="B5" s="8" t="n">
        <v>46203</v>
      </c>
      <c r="C5" s="8" t="n">
        <v>46263</v>
      </c>
      <c r="D5" s="6" t="inlineStr">
        <is>
          <t>Complete</t>
        </is>
      </c>
      <c r="E5" s="6" t="inlineStr">
        <is>
          <t>Complete</t>
        </is>
      </c>
      <c r="F5" s="6" t="inlineStr">
        <is>
          <t>Submitted</t>
        </is>
      </c>
      <c r="G5" s="6" t="inlineStr">
        <is>
          <t>Yes</t>
        </is>
      </c>
      <c r="H5" s="6" t="inlineStr">
        <is>
          <t>Reapply</t>
        </is>
      </c>
      <c r="I5" s="8" t="n">
        <v>46254</v>
      </c>
      <c r="J5" s="12">
        <f>IF(I5="","",EDATE(I5,36))</f>
        <v/>
      </c>
      <c r="K5" s="7">
        <f>IF(A5="","",IF(AND(D5="Complete",E5="Complete",F5="Submitted",G5="Yes",H5&lt;&gt;"",H5&lt;&gt;"Not decided"),"Yes","No"))</f>
        <v/>
      </c>
    </row>
    <row r="6">
      <c r="A6" s="6" t="inlineStr">
        <is>
          <t>Example Youth Mentoring Grant (composite)</t>
        </is>
      </c>
      <c r="B6" s="8" t="n">
        <v>46295</v>
      </c>
      <c r="C6" s="8" t="n">
        <v>46385</v>
      </c>
      <c r="D6" s="6" t="inlineStr">
        <is>
          <t>In progress</t>
        </is>
      </c>
      <c r="E6" s="6" t="inlineStr">
        <is>
          <t>Not started</t>
        </is>
      </c>
      <c r="F6" s="6" t="inlineStr">
        <is>
          <t>Drafting</t>
        </is>
      </c>
      <c r="G6" s="6" t="inlineStr">
        <is>
          <t>No</t>
        </is>
      </c>
      <c r="H6" s="6" t="inlineStr">
        <is>
          <t>Not decided</t>
        </is>
      </c>
      <c r="I6" s="8" t="n"/>
      <c r="J6" s="12">
        <f>IF(I6="","",EDATE(I6,36))</f>
        <v/>
      </c>
      <c r="K6" s="7">
        <f>IF(A6="","",IF(AND(D6="Complete",E6="Complete",F6="Submitted",G6="Yes",H6&lt;&gt;"",H6&lt;&gt;"Not decided"),"Yes","No"))</f>
        <v/>
      </c>
    </row>
    <row r="7">
      <c r="A7" s="6" t="n"/>
      <c r="B7" s="8" t="n"/>
      <c r="C7" s="8" t="n"/>
      <c r="D7" s="6" t="n"/>
      <c r="E7" s="6" t="n"/>
      <c r="F7" s="6" t="n"/>
      <c r="G7" s="6" t="n"/>
      <c r="H7" s="6" t="n"/>
      <c r="I7" s="8" t="n"/>
      <c r="J7" s="12">
        <f>IF(I7="","",EDATE(I7,36))</f>
        <v/>
      </c>
      <c r="K7" s="7">
        <f>IF(A7="","",IF(AND(D7="Complete",E7="Complete",F7="Submitted",G7="Yes",H7&lt;&gt;"",H7&lt;&gt;"Not decided"),"Yes","No"))</f>
        <v/>
      </c>
    </row>
    <row r="8">
      <c r="A8" s="6" t="n"/>
      <c r="B8" s="8" t="n"/>
      <c r="C8" s="8" t="n"/>
      <c r="D8" s="6" t="n"/>
      <c r="E8" s="6" t="n"/>
      <c r="F8" s="6" t="n"/>
      <c r="G8" s="6" t="n"/>
      <c r="H8" s="6" t="n"/>
      <c r="I8" s="8" t="n"/>
      <c r="J8" s="12">
        <f>IF(I8="","",EDATE(I8,36))</f>
        <v/>
      </c>
      <c r="K8" s="7">
        <f>IF(A8="","",IF(AND(D8="Complete",E8="Complete",F8="Submitted",G8="Yes",H8&lt;&gt;"",H8&lt;&gt;"Not decided"),"Yes","No"))</f>
        <v/>
      </c>
    </row>
    <row r="9">
      <c r="A9" s="6" t="n"/>
      <c r="B9" s="8" t="n"/>
      <c r="C9" s="8" t="n"/>
      <c r="D9" s="6" t="n"/>
      <c r="E9" s="6" t="n"/>
      <c r="F9" s="6" t="n"/>
      <c r="G9" s="6" t="n"/>
      <c r="H9" s="6" t="n"/>
      <c r="I9" s="8" t="n"/>
      <c r="J9" s="12">
        <f>IF(I9="","",EDATE(I9,36))</f>
        <v/>
      </c>
      <c r="K9" s="7">
        <f>IF(A9="","",IF(AND(D9="Complete",E9="Complete",F9="Submitted",G9="Yes",H9&lt;&gt;"",H9&lt;&gt;"Not decided"),"Yes","No"))</f>
        <v/>
      </c>
    </row>
    <row r="10">
      <c r="A10" s="6" t="n"/>
      <c r="B10" s="8" t="n"/>
      <c r="C10" s="8" t="n"/>
      <c r="D10" s="6" t="n"/>
      <c r="E10" s="6" t="n"/>
      <c r="F10" s="6" t="n"/>
      <c r="G10" s="6" t="n"/>
      <c r="H10" s="6" t="n"/>
      <c r="I10" s="8" t="n"/>
      <c r="J10" s="12">
        <f>IF(I10="","",EDATE(I10,36))</f>
        <v/>
      </c>
      <c r="K10" s="7">
        <f>IF(A10="","",IF(AND(D10="Complete",E10="Complete",F10="Submitted",G10="Yes",H10&lt;&gt;"",H10&lt;&gt;"Not decided"),"Yes","No"))</f>
        <v/>
      </c>
    </row>
    <row r="11">
      <c r="A11" s="6" t="n"/>
      <c r="B11" s="8" t="n"/>
      <c r="C11" s="8" t="n"/>
      <c r="D11" s="6" t="n"/>
      <c r="E11" s="6" t="n"/>
      <c r="F11" s="6" t="n"/>
      <c r="G11" s="6" t="n"/>
      <c r="H11" s="6" t="n"/>
      <c r="I11" s="8" t="n"/>
      <c r="J11" s="12">
        <f>IF(I11="","",EDATE(I11,36))</f>
        <v/>
      </c>
      <c r="K11" s="7">
        <f>IF(A11="","",IF(AND(D11="Complete",E11="Complete",F11="Submitted",G11="Yes",H11&lt;&gt;"",H11&lt;&gt;"Not decided"),"Yes","No"))</f>
        <v/>
      </c>
    </row>
    <row r="12">
      <c r="A12" s="6" t="n"/>
      <c r="B12" s="8" t="n"/>
      <c r="C12" s="8" t="n"/>
      <c r="D12" s="6" t="n"/>
      <c r="E12" s="6" t="n"/>
      <c r="F12" s="6" t="n"/>
      <c r="G12" s="6" t="n"/>
      <c r="H12" s="6" t="n"/>
      <c r="I12" s="8" t="n"/>
      <c r="J12" s="12">
        <f>IF(I12="","",EDATE(I12,36))</f>
        <v/>
      </c>
      <c r="K12" s="7">
        <f>IF(A12="","",IF(AND(D12="Complete",E12="Complete",F12="Submitted",G12="Yes",H12&lt;&gt;"",H12&lt;&gt;"Not decided"),"Yes","No"))</f>
        <v/>
      </c>
    </row>
    <row r="13">
      <c r="A13" s="6" t="n"/>
      <c r="B13" s="8" t="n"/>
      <c r="C13" s="8" t="n"/>
      <c r="D13" s="6" t="n"/>
      <c r="E13" s="6" t="n"/>
      <c r="F13" s="6" t="n"/>
      <c r="G13" s="6" t="n"/>
      <c r="H13" s="6" t="n"/>
      <c r="I13" s="8" t="n"/>
      <c r="J13" s="12">
        <f>IF(I13="","",EDATE(I13,36))</f>
        <v/>
      </c>
      <c r="K13" s="7">
        <f>IF(A13="","",IF(AND(D13="Complete",E13="Complete",F13="Submitted",G13="Yes",H13&lt;&gt;"",H13&lt;&gt;"Not decided"),"Yes","No"))</f>
        <v/>
      </c>
    </row>
    <row r="14">
      <c r="A14" s="6" t="n"/>
      <c r="B14" s="8" t="n"/>
      <c r="C14" s="8" t="n"/>
      <c r="D14" s="6" t="n"/>
      <c r="E14" s="6" t="n"/>
      <c r="F14" s="6" t="n"/>
      <c r="G14" s="6" t="n"/>
      <c r="H14" s="6" t="n"/>
      <c r="I14" s="8" t="n"/>
      <c r="J14" s="12">
        <f>IF(I14="","",EDATE(I14,36))</f>
        <v/>
      </c>
      <c r="K14" s="7">
        <f>IF(A14="","",IF(AND(D14="Complete",E14="Complete",F14="Submitted",G14="Yes",H14&lt;&gt;"",H14&lt;&gt;"Not decided"),"Yes","No"))</f>
        <v/>
      </c>
    </row>
    <row r="15">
      <c r="A15" s="6" t="n"/>
      <c r="B15" s="8" t="n"/>
      <c r="C15" s="8" t="n"/>
      <c r="D15" s="6" t="n"/>
      <c r="E15" s="6" t="n"/>
      <c r="F15" s="6" t="n"/>
      <c r="G15" s="6" t="n"/>
      <c r="H15" s="6" t="n"/>
      <c r="I15" s="8" t="n"/>
      <c r="J15" s="12">
        <f>IF(I15="","",EDATE(I15,36))</f>
        <v/>
      </c>
      <c r="K15" s="7">
        <f>IF(A15="","",IF(AND(D15="Complete",E15="Complete",F15="Submitted",G15="Yes",H15&lt;&gt;"",H15&lt;&gt;"Not decided"),"Yes","No"))</f>
        <v/>
      </c>
    </row>
    <row r="16">
      <c r="A16" s="6" t="n"/>
      <c r="B16" s="8" t="n"/>
      <c r="C16" s="8" t="n"/>
      <c r="D16" s="6" t="n"/>
      <c r="E16" s="6" t="n"/>
      <c r="F16" s="6" t="n"/>
      <c r="G16" s="6" t="n"/>
      <c r="H16" s="6" t="n"/>
      <c r="I16" s="8" t="n"/>
      <c r="J16" s="12">
        <f>IF(I16="","",EDATE(I16,36))</f>
        <v/>
      </c>
      <c r="K16" s="7">
        <f>IF(A16="","",IF(AND(D16="Complete",E16="Complete",F16="Submitted",G16="Yes",H16&lt;&gt;"",H16&lt;&gt;"Not decided"),"Yes","No"))</f>
        <v/>
      </c>
    </row>
    <row r="17">
      <c r="A17" s="6" t="n"/>
      <c r="B17" s="8" t="n"/>
      <c r="C17" s="8" t="n"/>
      <c r="D17" s="6" t="n"/>
      <c r="E17" s="6" t="n"/>
      <c r="F17" s="6" t="n"/>
      <c r="G17" s="6" t="n"/>
      <c r="H17" s="6" t="n"/>
      <c r="I17" s="8" t="n"/>
      <c r="J17" s="12">
        <f>IF(I17="","",EDATE(I17,36))</f>
        <v/>
      </c>
      <c r="K17" s="7">
        <f>IF(A17="","",IF(AND(D17="Complete",E17="Complete",F17="Submitted",G17="Yes",H17&lt;&gt;"",H17&lt;&gt;"Not decided"),"Yes","No"))</f>
        <v/>
      </c>
    </row>
    <row r="18">
      <c r="A18" s="6" t="n"/>
      <c r="B18" s="8" t="n"/>
      <c r="C18" s="8" t="n"/>
      <c r="D18" s="6" t="n"/>
      <c r="E18" s="6" t="n"/>
      <c r="F18" s="6" t="n"/>
      <c r="G18" s="6" t="n"/>
      <c r="H18" s="6" t="n"/>
      <c r="I18" s="8" t="n"/>
      <c r="J18" s="12">
        <f>IF(I18="","",EDATE(I18,36))</f>
        <v/>
      </c>
      <c r="K18" s="7">
        <f>IF(A18="","",IF(AND(D18="Complete",E18="Complete",F18="Submitted",G18="Yes",H18&lt;&gt;"",H18&lt;&gt;"Not decided"),"Yes","No"))</f>
        <v/>
      </c>
    </row>
    <row r="19">
      <c r="A19" s="6" t="n"/>
      <c r="B19" s="8" t="n"/>
      <c r="C19" s="8" t="n"/>
      <c r="D19" s="6" t="n"/>
      <c r="E19" s="6" t="n"/>
      <c r="F19" s="6" t="n"/>
      <c r="G19" s="6" t="n"/>
      <c r="H19" s="6" t="n"/>
      <c r="I19" s="8" t="n"/>
      <c r="J19" s="12">
        <f>IF(I19="","",EDATE(I19,36))</f>
        <v/>
      </c>
      <c r="K19" s="7">
        <f>IF(A19="","",IF(AND(D19="Complete",E19="Complete",F19="Submitted",G19="Yes",H19&lt;&gt;"",H19&lt;&gt;"Not decided"),"Yes","No"))</f>
        <v/>
      </c>
    </row>
    <row r="20">
      <c r="A20" s="6" t="n"/>
      <c r="B20" s="8" t="n"/>
      <c r="C20" s="8" t="n"/>
      <c r="D20" s="6" t="n"/>
      <c r="E20" s="6" t="n"/>
      <c r="F20" s="6" t="n"/>
      <c r="G20" s="6" t="n"/>
      <c r="H20" s="6" t="n"/>
      <c r="I20" s="8" t="n"/>
      <c r="J20" s="12">
        <f>IF(I20="","",EDATE(I20,36))</f>
        <v/>
      </c>
      <c r="K20" s="7">
        <f>IF(A20="","",IF(AND(D20="Complete",E20="Complete",F20="Submitted",G20="Yes",H20&lt;&gt;"",H20&lt;&gt;"Not decided"),"Yes","No"))</f>
        <v/>
      </c>
    </row>
    <row r="21">
      <c r="A21" s="6" t="n"/>
      <c r="B21" s="8" t="n"/>
      <c r="C21" s="8" t="n"/>
      <c r="D21" s="6" t="n"/>
      <c r="E21" s="6" t="n"/>
      <c r="F21" s="6" t="n"/>
      <c r="G21" s="6" t="n"/>
      <c r="H21" s="6" t="n"/>
      <c r="I21" s="8" t="n"/>
      <c r="J21" s="12">
        <f>IF(I21="","",EDATE(I21,36))</f>
        <v/>
      </c>
      <c r="K21" s="7">
        <f>IF(A21="","",IF(AND(D21="Complete",E21="Complete",F21="Submitted",G21="Yes",H21&lt;&gt;"",H21&lt;&gt;"Not decided"),"Yes","No"))</f>
        <v/>
      </c>
    </row>
    <row r="22">
      <c r="A22" s="6" t="n"/>
      <c r="B22" s="8" t="n"/>
      <c r="C22" s="8" t="n"/>
      <c r="D22" s="6" t="n"/>
      <c r="E22" s="6" t="n"/>
      <c r="F22" s="6" t="n"/>
      <c r="G22" s="6" t="n"/>
      <c r="H22" s="6" t="n"/>
      <c r="I22" s="8" t="n"/>
      <c r="J22" s="12">
        <f>IF(I22="","",EDATE(I22,36))</f>
        <v/>
      </c>
      <c r="K22" s="7">
        <f>IF(A22="","",IF(AND(D22="Complete",E22="Complete",F22="Submitted",G22="Yes",H22&lt;&gt;"",H22&lt;&gt;"Not decided"),"Yes","No"))</f>
        <v/>
      </c>
    </row>
    <row r="23">
      <c r="A23" s="6" t="n"/>
      <c r="B23" s="8" t="n"/>
      <c r="C23" s="8" t="n"/>
      <c r="D23" s="6" t="n"/>
      <c r="E23" s="6" t="n"/>
      <c r="F23" s="6" t="n"/>
      <c r="G23" s="6" t="n"/>
      <c r="H23" s="6" t="n"/>
      <c r="I23" s="8" t="n"/>
      <c r="J23" s="12">
        <f>IF(I23="","",EDATE(I23,36))</f>
        <v/>
      </c>
      <c r="K23" s="7">
        <f>IF(A23="","",IF(AND(D23="Complete",E23="Complete",F23="Submitted",G23="Yes",H23&lt;&gt;"",H23&lt;&gt;"Not decided"),"Yes","No"))</f>
        <v/>
      </c>
    </row>
    <row r="24">
      <c r="A24" s="6" t="n"/>
      <c r="B24" s="8" t="n"/>
      <c r="C24" s="8" t="n"/>
      <c r="D24" s="6" t="n"/>
      <c r="E24" s="6" t="n"/>
      <c r="F24" s="6" t="n"/>
      <c r="G24" s="6" t="n"/>
      <c r="H24" s="6" t="n"/>
      <c r="I24" s="8" t="n"/>
      <c r="J24" s="12">
        <f>IF(I24="","",EDATE(I24,36))</f>
        <v/>
      </c>
      <c r="K24" s="7">
        <f>IF(A24="","",IF(AND(D24="Complete",E24="Complete",F24="Submitted",G24="Yes",H24&lt;&gt;"",H24&lt;&gt;"Not decided"),"Yes","No"))</f>
        <v/>
      </c>
    </row>
    <row r="25">
      <c r="A25" s="6" t="n"/>
      <c r="B25" s="8" t="n"/>
      <c r="C25" s="8" t="n"/>
      <c r="D25" s="6" t="n"/>
      <c r="E25" s="6" t="n"/>
      <c r="F25" s="6" t="n"/>
      <c r="G25" s="6" t="n"/>
      <c r="H25" s="6" t="n"/>
      <c r="I25" s="8" t="n"/>
      <c r="J25" s="12">
        <f>IF(I25="","",EDATE(I25,36))</f>
        <v/>
      </c>
      <c r="K25" s="7">
        <f>IF(A25="","",IF(AND(D25="Complete",E25="Complete",F25="Submitted",G25="Yes",H25&lt;&gt;"",H25&lt;&gt;"Not decided"),"Yes","No"))</f>
        <v/>
      </c>
    </row>
    <row r="26">
      <c r="A26" s="6" t="n"/>
      <c r="B26" s="8" t="n"/>
      <c r="C26" s="8" t="n"/>
      <c r="D26" s="6" t="n"/>
      <c r="E26" s="6" t="n"/>
      <c r="F26" s="6" t="n"/>
      <c r="G26" s="6" t="n"/>
      <c r="H26" s="6" t="n"/>
      <c r="I26" s="8" t="n"/>
      <c r="J26" s="12">
        <f>IF(I26="","",EDATE(I26,36))</f>
        <v/>
      </c>
      <c r="K26" s="7">
        <f>IF(A26="","",IF(AND(D26="Complete",E26="Complete",F26="Submitted",G26="Yes",H26&lt;&gt;"",H26&lt;&gt;"Not decided"),"Yes","No"))</f>
        <v/>
      </c>
    </row>
    <row r="27">
      <c r="A27" s="6" t="n"/>
      <c r="B27" s="8" t="n"/>
      <c r="C27" s="8" t="n"/>
      <c r="D27" s="6" t="n"/>
      <c r="E27" s="6" t="n"/>
      <c r="F27" s="6" t="n"/>
      <c r="G27" s="6" t="n"/>
      <c r="H27" s="6" t="n"/>
      <c r="I27" s="8" t="n"/>
      <c r="J27" s="12">
        <f>IF(I27="","",EDATE(I27,36))</f>
        <v/>
      </c>
      <c r="K27" s="7">
        <f>IF(A27="","",IF(AND(D27="Complete",E27="Complete",F27="Submitted",G27="Yes",H27&lt;&gt;"",H27&lt;&gt;"Not decided"),"Yes","No"))</f>
        <v/>
      </c>
    </row>
    <row r="28">
      <c r="A28" s="6" t="n"/>
      <c r="B28" s="8" t="n"/>
      <c r="C28" s="8" t="n"/>
      <c r="D28" s="6" t="n"/>
      <c r="E28" s="6" t="n"/>
      <c r="F28" s="6" t="n"/>
      <c r="G28" s="6" t="n"/>
      <c r="H28" s="6" t="n"/>
      <c r="I28" s="8" t="n"/>
      <c r="J28" s="12">
        <f>IF(I28="","",EDATE(I28,36))</f>
        <v/>
      </c>
      <c r="K28" s="7">
        <f>IF(A28="","",IF(AND(D28="Complete",E28="Complete",F28="Submitted",G28="Yes",H28&lt;&gt;"",H28&lt;&gt;"Not decided"),"Yes","No"))</f>
        <v/>
      </c>
    </row>
    <row r="29">
      <c r="A29" s="6" t="n"/>
      <c r="B29" s="8" t="n"/>
      <c r="C29" s="8" t="n"/>
      <c r="D29" s="6" t="n"/>
      <c r="E29" s="6" t="n"/>
      <c r="F29" s="6" t="n"/>
      <c r="G29" s="6" t="n"/>
      <c r="H29" s="6" t="n"/>
      <c r="I29" s="8" t="n"/>
      <c r="J29" s="12">
        <f>IF(I29="","",EDATE(I29,36))</f>
        <v/>
      </c>
      <c r="K29" s="7">
        <f>IF(A29="","",IF(AND(D29="Complete",E29="Complete",F29="Submitted",G29="Yes",H29&lt;&gt;"",H29&lt;&gt;"Not decided"),"Yes","No"))</f>
        <v/>
      </c>
    </row>
    <row r="30">
      <c r="A30" s="6" t="n"/>
      <c r="B30" s="8" t="n"/>
      <c r="C30" s="8" t="n"/>
      <c r="D30" s="6" t="n"/>
      <c r="E30" s="6" t="n"/>
      <c r="F30" s="6" t="n"/>
      <c r="G30" s="6" t="n"/>
      <c r="H30" s="6" t="n"/>
      <c r="I30" s="8" t="n"/>
      <c r="J30" s="12">
        <f>IF(I30="","",EDATE(I30,36))</f>
        <v/>
      </c>
      <c r="K30" s="7">
        <f>IF(A30="","",IF(AND(D30="Complete",E30="Complete",F30="Submitted",G30="Yes",H30&lt;&gt;"",H30&lt;&gt;"Not decided"),"Yes","No"))</f>
        <v/>
      </c>
    </row>
    <row r="31">
      <c r="A31" s="6" t="n"/>
      <c r="B31" s="8" t="n"/>
      <c r="C31" s="8" t="n"/>
      <c r="D31" s="6" t="n"/>
      <c r="E31" s="6" t="n"/>
      <c r="F31" s="6" t="n"/>
      <c r="G31" s="6" t="n"/>
      <c r="H31" s="6" t="n"/>
      <c r="I31" s="8" t="n"/>
      <c r="J31" s="12">
        <f>IF(I31="","",EDATE(I31,36))</f>
        <v/>
      </c>
      <c r="K31" s="7">
        <f>IF(A31="","",IF(AND(D31="Complete",E31="Complete",F31="Submitted",G31="Yes",H31&lt;&gt;"",H31&lt;&gt;"Not decided"),"Yes","No"))</f>
        <v/>
      </c>
    </row>
    <row r="32">
      <c r="A32" s="6" t="n"/>
      <c r="B32" s="8" t="n"/>
      <c r="C32" s="8" t="n"/>
      <c r="D32" s="6" t="n"/>
      <c r="E32" s="6" t="n"/>
      <c r="F32" s="6" t="n"/>
      <c r="G32" s="6" t="n"/>
      <c r="H32" s="6" t="n"/>
      <c r="I32" s="8" t="n"/>
      <c r="J32" s="12">
        <f>IF(I32="","",EDATE(I32,36))</f>
        <v/>
      </c>
      <c r="K32" s="7">
        <f>IF(A32="","",IF(AND(D32="Complete",E32="Complete",F32="Submitted",G32="Yes",H32&lt;&gt;"",H32&lt;&gt;"Not decided"),"Yes","No"))</f>
        <v/>
      </c>
    </row>
    <row r="33">
      <c r="A33" s="6" t="n"/>
      <c r="B33" s="8" t="n"/>
      <c r="C33" s="8" t="n"/>
      <c r="D33" s="6" t="n"/>
      <c r="E33" s="6" t="n"/>
      <c r="F33" s="6" t="n"/>
      <c r="G33" s="6" t="n"/>
      <c r="H33" s="6" t="n"/>
      <c r="I33" s="8" t="n"/>
      <c r="J33" s="12">
        <f>IF(I33="","",EDATE(I33,36))</f>
        <v/>
      </c>
      <c r="K33" s="7">
        <f>IF(A33="","",IF(AND(D33="Complete",E33="Complete",F33="Submitted",G33="Yes",H33&lt;&gt;"",H33&lt;&gt;"Not decided"),"Yes","No"))</f>
        <v/>
      </c>
    </row>
    <row r="34">
      <c r="A34" s="6" t="n"/>
      <c r="B34" s="8" t="n"/>
      <c r="C34" s="8" t="n"/>
      <c r="D34" s="6" t="n"/>
      <c r="E34" s="6" t="n"/>
      <c r="F34" s="6" t="n"/>
      <c r="G34" s="6" t="n"/>
      <c r="H34" s="6" t="n"/>
      <c r="I34" s="8" t="n"/>
      <c r="J34" s="12">
        <f>IF(I34="","",EDATE(I34,36))</f>
        <v/>
      </c>
      <c r="K34" s="7">
        <f>IF(A34="","",IF(AND(D34="Complete",E34="Complete",F34="Submitted",G34="Yes",H34&lt;&gt;"",H34&lt;&gt;"Not decided"),"Yes","No"))</f>
        <v/>
      </c>
    </row>
    <row r="35">
      <c r="A35" s="6" t="n"/>
      <c r="B35" s="8" t="n"/>
      <c r="C35" s="8" t="n"/>
      <c r="D35" s="6" t="n"/>
      <c r="E35" s="6" t="n"/>
      <c r="F35" s="6" t="n"/>
      <c r="G35" s="6" t="n"/>
      <c r="H35" s="6" t="n"/>
      <c r="I35" s="8" t="n"/>
      <c r="J35" s="12">
        <f>IF(I35="","",EDATE(I35,36))</f>
        <v/>
      </c>
      <c r="K35" s="7">
        <f>IF(A35="","",IF(AND(D35="Complete",E35="Complete",F35="Submitted",G35="Yes",H35&lt;&gt;"",H35&lt;&gt;"Not decided"),"Yes","No"))</f>
        <v/>
      </c>
    </row>
    <row r="36">
      <c r="A36" s="6" t="n"/>
      <c r="B36" s="8" t="n"/>
      <c r="C36" s="8" t="n"/>
      <c r="D36" s="6" t="n"/>
      <c r="E36" s="6" t="n"/>
      <c r="F36" s="6" t="n"/>
      <c r="G36" s="6" t="n"/>
      <c r="H36" s="6" t="n"/>
      <c r="I36" s="8" t="n"/>
      <c r="J36" s="12">
        <f>IF(I36="","",EDATE(I36,36))</f>
        <v/>
      </c>
      <c r="K36" s="7">
        <f>IF(A36="","",IF(AND(D36="Complete",E36="Complete",F36="Submitted",G36="Yes",H36&lt;&gt;"",H36&lt;&gt;"Not decided"),"Yes","No"))</f>
        <v/>
      </c>
    </row>
    <row r="37">
      <c r="A37" s="6" t="n"/>
      <c r="B37" s="8" t="n"/>
      <c r="C37" s="8" t="n"/>
      <c r="D37" s="6" t="n"/>
      <c r="E37" s="6" t="n"/>
      <c r="F37" s="6" t="n"/>
      <c r="G37" s="6" t="n"/>
      <c r="H37" s="6" t="n"/>
      <c r="I37" s="8" t="n"/>
      <c r="J37" s="12">
        <f>IF(I37="","",EDATE(I37,36))</f>
        <v/>
      </c>
      <c r="K37" s="7">
        <f>IF(A37="","",IF(AND(D37="Complete",E37="Complete",F37="Submitted",G37="Yes",H37&lt;&gt;"",H37&lt;&gt;"Not decided"),"Yes","No"))</f>
        <v/>
      </c>
    </row>
    <row r="38">
      <c r="A38" s="6" t="n"/>
      <c r="B38" s="8" t="n"/>
      <c r="C38" s="8" t="n"/>
      <c r="D38" s="6" t="n"/>
      <c r="E38" s="6" t="n"/>
      <c r="F38" s="6" t="n"/>
      <c r="G38" s="6" t="n"/>
      <c r="H38" s="6" t="n"/>
      <c r="I38" s="8" t="n"/>
      <c r="J38" s="12">
        <f>IF(I38="","",EDATE(I38,36))</f>
        <v/>
      </c>
      <c r="K38" s="7">
        <f>IF(A38="","",IF(AND(D38="Complete",E38="Complete",F38="Submitted",G38="Yes",H38&lt;&gt;"",H38&lt;&gt;"Not decided"),"Yes","No"))</f>
        <v/>
      </c>
    </row>
    <row r="39">
      <c r="A39" s="6" t="n"/>
      <c r="B39" s="8" t="n"/>
      <c r="C39" s="8" t="n"/>
      <c r="D39" s="6" t="n"/>
      <c r="E39" s="6" t="n"/>
      <c r="F39" s="6" t="n"/>
      <c r="G39" s="6" t="n"/>
      <c r="H39" s="6" t="n"/>
      <c r="I39" s="8" t="n"/>
      <c r="J39" s="12">
        <f>IF(I39="","",EDATE(I39,36))</f>
        <v/>
      </c>
      <c r="K39" s="7">
        <f>IF(A39="","",IF(AND(D39="Complete",E39="Complete",F39="Submitted",G39="Yes",H39&lt;&gt;"",H39&lt;&gt;"Not decided"),"Yes","No"))</f>
        <v/>
      </c>
    </row>
    <row r="40">
      <c r="A40" s="6" t="n"/>
      <c r="B40" s="8" t="n"/>
      <c r="C40" s="8" t="n"/>
      <c r="D40" s="6" t="n"/>
      <c r="E40" s="6" t="n"/>
      <c r="F40" s="6" t="n"/>
      <c r="G40" s="6" t="n"/>
      <c r="H40" s="6" t="n"/>
      <c r="I40" s="8" t="n"/>
      <c r="J40" s="12">
        <f>IF(I40="","",EDATE(I40,36))</f>
        <v/>
      </c>
      <c r="K40" s="7">
        <f>IF(A40="","",IF(AND(D40="Complete",E40="Complete",F40="Submitted",G40="Yes",H40&lt;&gt;"",H40&lt;&gt;"Not decided"),"Yes","No"))</f>
        <v/>
      </c>
    </row>
    <row r="41">
      <c r="A41" s="6" t="n"/>
      <c r="B41" s="8" t="n"/>
      <c r="C41" s="8" t="n"/>
      <c r="D41" s="6" t="n"/>
      <c r="E41" s="6" t="n"/>
      <c r="F41" s="6" t="n"/>
      <c r="G41" s="6" t="n"/>
      <c r="H41" s="6" t="n"/>
      <c r="I41" s="8" t="n"/>
      <c r="J41" s="12">
        <f>IF(I41="","",EDATE(I41,36))</f>
        <v/>
      </c>
      <c r="K41" s="7">
        <f>IF(A41="","",IF(AND(D41="Complete",E41="Complete",F41="Submitted",G41="Yes",H41&lt;&gt;"",H41&lt;&gt;"Not decided"),"Yes","No"))</f>
        <v/>
      </c>
    </row>
    <row r="42">
      <c r="A42" s="6" t="n"/>
      <c r="B42" s="8" t="n"/>
      <c r="C42" s="8" t="n"/>
      <c r="D42" s="6" t="n"/>
      <c r="E42" s="6" t="n"/>
      <c r="F42" s="6" t="n"/>
      <c r="G42" s="6" t="n"/>
      <c r="H42" s="6" t="n"/>
      <c r="I42" s="8" t="n"/>
      <c r="J42" s="12">
        <f>IF(I42="","",EDATE(I42,36))</f>
        <v/>
      </c>
      <c r="K42" s="7">
        <f>IF(A42="","",IF(AND(D42="Complete",E42="Complete",F42="Submitted",G42="Yes",H42&lt;&gt;"",H42&lt;&gt;"Not decided"),"Yes","No"))</f>
        <v/>
      </c>
    </row>
    <row r="43">
      <c r="A43" s="6" t="n"/>
      <c r="B43" s="8" t="n"/>
      <c r="C43" s="8" t="n"/>
      <c r="D43" s="6" t="n"/>
      <c r="E43" s="6" t="n"/>
      <c r="F43" s="6" t="n"/>
      <c r="G43" s="6" t="n"/>
      <c r="H43" s="6" t="n"/>
      <c r="I43" s="8" t="n"/>
      <c r="J43" s="12">
        <f>IF(I43="","",EDATE(I43,36))</f>
        <v/>
      </c>
      <c r="K43" s="7">
        <f>IF(A43="","",IF(AND(D43="Complete",E43="Complete",F43="Submitted",G43="Yes",H43&lt;&gt;"",H43&lt;&gt;"Not decided"),"Yes","No"))</f>
        <v/>
      </c>
    </row>
    <row r="44">
      <c r="A44" s="6" t="n"/>
      <c r="B44" s="8" t="n"/>
      <c r="C44" s="8" t="n"/>
      <c r="D44" s="6" t="n"/>
      <c r="E44" s="6" t="n"/>
      <c r="F44" s="6" t="n"/>
      <c r="G44" s="6" t="n"/>
      <c r="H44" s="6" t="n"/>
      <c r="I44" s="8" t="n"/>
      <c r="J44" s="12">
        <f>IF(I44="","",EDATE(I44,36))</f>
        <v/>
      </c>
      <c r="K44" s="7">
        <f>IF(A44="","",IF(AND(D44="Complete",E44="Complete",F44="Submitted",G44="Yes",H44&lt;&gt;"",H44&lt;&gt;"Not decided"),"Yes","No"))</f>
        <v/>
      </c>
    </row>
    <row r="45">
      <c r="A45" s="6" t="n"/>
      <c r="B45" s="8" t="n"/>
      <c r="C45" s="8" t="n"/>
      <c r="D45" s="6" t="n"/>
      <c r="E45" s="6" t="n"/>
      <c r="F45" s="6" t="n"/>
      <c r="G45" s="6" t="n"/>
      <c r="H45" s="6" t="n"/>
      <c r="I45" s="8" t="n"/>
      <c r="J45" s="12">
        <f>IF(I45="","",EDATE(I45,36))</f>
        <v/>
      </c>
      <c r="K45" s="7">
        <f>IF(A45="","",IF(AND(D45="Complete",E45="Complete",F45="Submitted",G45="Yes",H45&lt;&gt;"",H45&lt;&gt;"Not decided"),"Yes","No"))</f>
        <v/>
      </c>
    </row>
    <row r="46">
      <c r="A46" s="6" t="n"/>
      <c r="B46" s="8" t="n"/>
      <c r="C46" s="8" t="n"/>
      <c r="D46" s="6" t="n"/>
      <c r="E46" s="6" t="n"/>
      <c r="F46" s="6" t="n"/>
      <c r="G46" s="6" t="n"/>
      <c r="H46" s="6" t="n"/>
      <c r="I46" s="8" t="n"/>
      <c r="J46" s="12">
        <f>IF(I46="","",EDATE(I46,36))</f>
        <v/>
      </c>
      <c r="K46" s="7">
        <f>IF(A46="","",IF(AND(D46="Complete",E46="Complete",F46="Submitted",G46="Yes",H46&lt;&gt;"",H46&lt;&gt;"Not decided"),"Yes","No"))</f>
        <v/>
      </c>
    </row>
    <row r="47">
      <c r="A47" s="6" t="n"/>
      <c r="B47" s="8" t="n"/>
      <c r="C47" s="8" t="n"/>
      <c r="D47" s="6" t="n"/>
      <c r="E47" s="6" t="n"/>
      <c r="F47" s="6" t="n"/>
      <c r="G47" s="6" t="n"/>
      <c r="H47" s="6" t="n"/>
      <c r="I47" s="8" t="n"/>
      <c r="J47" s="12">
        <f>IF(I47="","",EDATE(I47,36))</f>
        <v/>
      </c>
      <c r="K47" s="7">
        <f>IF(A47="","",IF(AND(D47="Complete",E47="Complete",F47="Submitted",G47="Yes",H47&lt;&gt;"",H47&lt;&gt;"Not decided"),"Yes","No"))</f>
        <v/>
      </c>
    </row>
    <row r="48">
      <c r="A48" s="6" t="n"/>
      <c r="B48" s="8" t="n"/>
      <c r="C48" s="8" t="n"/>
      <c r="D48" s="6" t="n"/>
      <c r="E48" s="6" t="n"/>
      <c r="F48" s="6" t="n"/>
      <c r="G48" s="6" t="n"/>
      <c r="H48" s="6" t="n"/>
      <c r="I48" s="8" t="n"/>
      <c r="J48" s="12">
        <f>IF(I48="","",EDATE(I48,36))</f>
        <v/>
      </c>
      <c r="K48" s="7">
        <f>IF(A48="","",IF(AND(D48="Complete",E48="Complete",F48="Submitted",G48="Yes",H48&lt;&gt;"",H48&lt;&gt;"Not decided"),"Yes","No"))</f>
        <v/>
      </c>
    </row>
    <row r="49">
      <c r="A49" s="6" t="n"/>
      <c r="B49" s="8" t="n"/>
      <c r="C49" s="8" t="n"/>
      <c r="D49" s="6" t="n"/>
      <c r="E49" s="6" t="n"/>
      <c r="F49" s="6" t="n"/>
      <c r="G49" s="6" t="n"/>
      <c r="H49" s="6" t="n"/>
      <c r="I49" s="8" t="n"/>
      <c r="J49" s="12">
        <f>IF(I49="","",EDATE(I49,36))</f>
        <v/>
      </c>
      <c r="K49" s="7">
        <f>IF(A49="","",IF(AND(D49="Complete",E49="Complete",F49="Submitted",G49="Yes",H49&lt;&gt;"",H49&lt;&gt;"Not decided"),"Yes","No"))</f>
        <v/>
      </c>
    </row>
    <row r="50">
      <c r="A50" s="6" t="n"/>
      <c r="B50" s="8" t="n"/>
      <c r="C50" s="8" t="n"/>
      <c r="D50" s="6" t="n"/>
      <c r="E50" s="6" t="n"/>
      <c r="F50" s="6" t="n"/>
      <c r="G50" s="6" t="n"/>
      <c r="H50" s="6" t="n"/>
      <c r="I50" s="8" t="n"/>
      <c r="J50" s="12">
        <f>IF(I50="","",EDATE(I50,36))</f>
        <v/>
      </c>
      <c r="K50" s="7">
        <f>IF(A50="","",IF(AND(D50="Complete",E50="Complete",F50="Submitted",G50="Yes",H50&lt;&gt;"",H50&lt;&gt;"Not decided"),"Yes","No"))</f>
        <v/>
      </c>
    </row>
    <row r="51">
      <c r="A51" s="6" t="n"/>
      <c r="B51" s="8" t="n"/>
      <c r="C51" s="8" t="n"/>
      <c r="D51" s="6" t="n"/>
      <c r="E51" s="6" t="n"/>
      <c r="F51" s="6" t="n"/>
      <c r="G51" s="6" t="n"/>
      <c r="H51" s="6" t="n"/>
      <c r="I51" s="8" t="n"/>
      <c r="J51" s="12">
        <f>IF(I51="","",EDATE(I51,36))</f>
        <v/>
      </c>
      <c r="K51" s="7">
        <f>IF(A51="","",IF(AND(D51="Complete",E51="Complete",F51="Submitted",G51="Yes",H51&lt;&gt;"",H51&lt;&gt;"Not decided"),"Yes","No"))</f>
        <v/>
      </c>
    </row>
    <row r="52">
      <c r="A52" s="6" t="n"/>
      <c r="B52" s="8" t="n"/>
      <c r="C52" s="8" t="n"/>
      <c r="D52" s="6" t="n"/>
      <c r="E52" s="6" t="n"/>
      <c r="F52" s="6" t="n"/>
      <c r="G52" s="6" t="n"/>
      <c r="H52" s="6" t="n"/>
      <c r="I52" s="8" t="n"/>
      <c r="J52" s="12">
        <f>IF(I52="","",EDATE(I52,36))</f>
        <v/>
      </c>
      <c r="K52" s="7">
        <f>IF(A52="","",IF(AND(D52="Complete",E52="Complete",F52="Submitted",G52="Yes",H52&lt;&gt;"",H52&lt;&gt;"Not decided"),"Yes","No"))</f>
        <v/>
      </c>
    </row>
    <row r="53">
      <c r="A53" s="6" t="n"/>
      <c r="B53" s="8" t="n"/>
      <c r="C53" s="8" t="n"/>
      <c r="D53" s="6" t="n"/>
      <c r="E53" s="6" t="n"/>
      <c r="F53" s="6" t="n"/>
      <c r="G53" s="6" t="n"/>
      <c r="H53" s="6" t="n"/>
      <c r="I53" s="8" t="n"/>
      <c r="J53" s="12">
        <f>IF(I53="","",EDATE(I53,36))</f>
        <v/>
      </c>
      <c r="K53" s="7">
        <f>IF(A53="","",IF(AND(D53="Complete",E53="Complete",F53="Submitted",G53="Yes",H53&lt;&gt;"",H53&lt;&gt;"Not decided"),"Yes","No"))</f>
        <v/>
      </c>
    </row>
    <row r="54">
      <c r="A54" s="6" t="n"/>
      <c r="B54" s="8" t="n"/>
      <c r="C54" s="8" t="n"/>
      <c r="D54" s="6" t="n"/>
      <c r="E54" s="6" t="n"/>
      <c r="F54" s="6" t="n"/>
      <c r="G54" s="6" t="n"/>
      <c r="H54" s="6" t="n"/>
      <c r="I54" s="8" t="n"/>
      <c r="J54" s="12">
        <f>IF(I54="","",EDATE(I54,36))</f>
        <v/>
      </c>
      <c r="K54" s="7">
        <f>IF(A54="","",IF(AND(D54="Complete",E54="Complete",F54="Submitted",G54="Yes",H54&lt;&gt;"",H54&lt;&gt;"Not decided"),"Yes","No"))</f>
        <v/>
      </c>
    </row>
  </sheetData>
  <mergeCells count="1">
    <mergeCell ref="A2:K2"/>
  </mergeCells>
  <conditionalFormatting sqref="K5:K54">
    <cfRule type="expression" priority="1" dxfId="0">
      <formula>$K5="Yes"</formula>
    </cfRule>
    <cfRule type="expression" priority="2" dxfId="3">
      <formula>$K5="No"</formula>
    </cfRule>
  </conditionalFormatting>
  <conditionalFormatting sqref="C5:C54">
    <cfRule type="expression" priority="3" dxfId="2">
      <formula>AND($C5&lt;&gt;"",$C5&lt;TODAY(),$F5&lt;&gt;"Submitted")</formula>
    </cfRule>
  </conditionalFormatting>
  <dataValidations count="5">
    <dataValidation sqref="D5:E54" showDropDown="0" showInputMessage="0" showErrorMessage="1" allowBlank="1" type="list" errorStyle="stop">
      <formula1>"Not started,In progress,Complete"</formula1>
    </dataValidation>
    <dataValidation sqref="F5:F54" showDropDown="0" showInputMessage="0" showErrorMessage="1" allowBlank="1" type="list" errorStyle="stop">
      <formula1>"Not started,Drafting,In review,Submitted"</formula1>
    </dataValidation>
    <dataValidation sqref="G5:G54" showDropDown="0" showInputMessage="0" showErrorMessage="1" allowBlank="1" type="list" errorStyle="stop">
      <formula1>"Yes,No"</formula1>
    </dataValidation>
    <dataValidation sqref="H5:H54" showDropDown="0" showInputMessage="0" showErrorMessage="1" allowBlank="1" type="list" errorStyle="stop">
      <formula1>"Reapply,Do not reapply,Follow up,Not decided"</formula1>
    </dataValidation>
    <dataValidation sqref="B5:C54 I5:I54" showDropDown="0" showInputMessage="0" showErrorMessage="1" allowBlank="1" type="date" errorStyle="stop" operator="greaterThan">
      <formula1>36526</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GrantCue Team</dc:creator>
  <dc:title xmlns:dc="http://purl.org/dc/elements/1.1/">Grant Closeout Checklist</dc:title>
  <dcterms:created xmlns:dcterms="http://purl.org/dc/terms/" xmlns:xsi="http://www.w3.org/2001/XMLSchema-instance" xsi:type="dcterms:W3CDTF">2026-10-19T12:00:00Z</dcterms:created>
  <dcterms:modified xmlns:dcterms="http://purl.org/dc/terms/" xmlns:xsi="http://www.w3.org/2001/XMLSchema-instance" xsi:type="dcterms:W3CDTF">2026-10-19T13:53:01Z</dcterms:modified>
  <cp:lastModifiedBy>GrantCue Team</cp:lastModifiedBy>
</cp:coreProperties>
</file>