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Budget" sheetId="1" state="visible" r:id="rId1"/>
    <sheet xmlns:r="http://schemas.openxmlformats.org/officeDocument/2006/relationships" name="Budget Narrativ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7">
    <font>
      <name val="Calibri"/>
      <family val="2"/>
      <color theme="1"/>
      <sz val="11"/>
      <scheme val="minor"/>
    </font>
    <font>
      <b val="1"/>
      <color rgb="001E3A5F"/>
      <sz val="14"/>
    </font>
    <font>
      <b val="1"/>
      <color rgb="00FFFFFF"/>
    </font>
    <font>
      <b val="1"/>
    </font>
    <font>
      <b val="1"/>
      <color rgb="001E3A5F"/>
      <sz val="12"/>
    </font>
    <font/>
    <font>
      <name val="Calibri"/>
      <i val="1"/>
      <color rgb="00595959"/>
      <sz val="9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4" fontId="3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40" customWidth="1" min="3" max="3"/>
    <col width="20" customWidth="1" min="4" max="4"/>
    <col width="20" customWidth="1" min="5" max="5"/>
    <col width="16" customWidth="1" min="6" max="6"/>
  </cols>
  <sheetData>
    <row r="1">
      <c r="A1" s="1" t="inlineStr">
        <is>
          <t>Grant Project Budget: Worked Example</t>
        </is>
      </c>
    </row>
    <row r="2">
      <c r="A2" t="inlineStr">
        <is>
          <t>Organization: Sedgewater Family Network    Program: Family Attendance Coaching Project    Grant period: July 1, 2027 to June 30, 2028</t>
        </is>
      </c>
    </row>
    <row r="3" ht="38.6" customHeight="1">
      <c r="A3" s="8" t="inlineStr">
        <is>
          <t>Fictional example: the organization, schools, funder and every figure are invented to show a complete budget. The request follows the fictional Corwin Lake Community Foundation's Early Grades Fund rules (up to $130,000 for 12 months; indirect costs up to 10 percent of requested direct costs). Column E shows match: the Executive Director's time, paid from operating funds, and office space donated by the school district.</t>
        </is>
      </c>
    </row>
    <row r="4">
      <c r="A4" s="2" t="inlineStr">
        <is>
          <t>Category</t>
        </is>
      </c>
      <c r="B4" s="2" t="inlineStr">
        <is>
          <t>Line item</t>
        </is>
      </c>
      <c r="C4" s="2" t="inlineStr">
        <is>
          <t>Description / calculation</t>
        </is>
      </c>
      <c r="D4" s="2" t="inlineStr">
        <is>
          <t>Requested from funder</t>
        </is>
      </c>
      <c r="E4" s="2" t="inlineStr">
        <is>
          <t>Match / other funding</t>
        </is>
      </c>
      <c r="F4" s="2" t="inlineStr">
        <is>
          <t>Total</t>
        </is>
      </c>
    </row>
    <row r="5">
      <c r="A5" s="9" t="inlineStr">
        <is>
          <t>Personnel</t>
        </is>
      </c>
      <c r="B5" s="9" t="inlineStr">
        <is>
          <t>Attendance Coach, Linnet Street Elementary</t>
        </is>
      </c>
      <c r="C5" s="9" t="inlineStr">
        <is>
          <t>0.75 FTE x $44,000 annual salary</t>
        </is>
      </c>
      <c r="D5" s="10" t="n">
        <v>33000</v>
      </c>
      <c r="E5" s="10" t="n">
        <v>0</v>
      </c>
      <c r="F5" s="10">
        <f>D5+E5</f>
        <v/>
      </c>
    </row>
    <row r="6">
      <c r="A6" s="9" t="n"/>
      <c r="B6" s="9" t="inlineStr">
        <is>
          <t>Attendance Coach, Ferrow Park Elementary</t>
        </is>
      </c>
      <c r="C6" s="9" t="inlineStr">
        <is>
          <t>0.75 FTE x $44,000 annual salary</t>
        </is>
      </c>
      <c r="D6" s="10" t="n">
        <v>33000</v>
      </c>
      <c r="E6" s="10" t="n">
        <v>0</v>
      </c>
      <c r="F6" s="10">
        <f>D6+E6</f>
        <v/>
      </c>
    </row>
    <row r="7">
      <c r="A7" s="9" t="n"/>
      <c r="B7" s="9" t="inlineStr">
        <is>
          <t>Program Manager</t>
        </is>
      </c>
      <c r="C7" s="9" t="inlineStr">
        <is>
          <t>0.15 FTE x $64,000 annual salary</t>
        </is>
      </c>
      <c r="D7" s="10" t="n">
        <v>9600</v>
      </c>
      <c r="E7" s="10" t="n">
        <v>0</v>
      </c>
      <c r="F7" s="10">
        <f>D7+E7</f>
        <v/>
      </c>
    </row>
    <row r="8">
      <c r="A8" s="9" t="n"/>
      <c r="B8" s="9" t="inlineStr">
        <is>
          <t>Executive Director</t>
        </is>
      </c>
      <c r="C8" s="9" t="inlineStr">
        <is>
          <t>0.05 FTE x $80,000 annual salary, paid from operating funds</t>
        </is>
      </c>
      <c r="D8" s="10" t="n">
        <v>0</v>
      </c>
      <c r="E8" s="10" t="n">
        <v>4000</v>
      </c>
      <c r="F8" s="10">
        <f>D8+E8</f>
        <v/>
      </c>
    </row>
    <row r="9">
      <c r="A9" s="9" t="n"/>
      <c r="B9" s="9" t="n"/>
      <c r="C9" s="11" t="inlineStr">
        <is>
          <t>Personnel subtotal</t>
        </is>
      </c>
      <c r="D9" s="12">
        <f>SUM(D5:D8)</f>
        <v/>
      </c>
      <c r="E9" s="12">
        <f>SUM(E5:E8)</f>
        <v/>
      </c>
      <c r="F9" s="12">
        <f>D9+E9</f>
        <v/>
      </c>
    </row>
    <row r="10">
      <c r="A10" s="9" t="n"/>
      <c r="B10" s="9" t="n"/>
      <c r="C10" s="9" t="n"/>
      <c r="D10" s="10" t="n"/>
      <c r="E10" s="10" t="n"/>
      <c r="F10" s="10" t="n"/>
    </row>
    <row r="11">
      <c r="A11" s="9" t="inlineStr">
        <is>
          <t>Fringe Benefits</t>
        </is>
      </c>
      <c r="B11" s="9" t="inlineStr">
        <is>
          <t>Fringe at 20.00% of salaries</t>
        </is>
      </c>
      <c r="C11" s="9" t="inlineStr">
        <is>
          <t>20.00% x personnel subtotal: FICA 7.65%, health 9.00%, retirement 2.00%, unemployment and workers' compensation 1.35%</t>
        </is>
      </c>
      <c r="D11" s="10">
        <f>D9*0.2</f>
        <v/>
      </c>
      <c r="E11" s="10">
        <f>E9*0.2</f>
        <v/>
      </c>
      <c r="F11" s="10">
        <f>D11+E11</f>
        <v/>
      </c>
    </row>
    <row r="12">
      <c r="A12" s="9" t="n"/>
      <c r="B12" s="9" t="n"/>
      <c r="C12" s="11" t="inlineStr">
        <is>
          <t>Fringe Benefits subtotal</t>
        </is>
      </c>
      <c r="D12" s="12">
        <f>SUM(D11:D11)</f>
        <v/>
      </c>
      <c r="E12" s="12">
        <f>SUM(E11:E11)</f>
        <v/>
      </c>
      <c r="F12" s="12">
        <f>D12+E12</f>
        <v/>
      </c>
    </row>
    <row r="13">
      <c r="A13" s="9" t="n"/>
      <c r="B13" s="9" t="n"/>
      <c r="C13" s="9" t="n"/>
      <c r="D13" s="10" t="n"/>
      <c r="E13" s="10" t="n"/>
      <c r="F13" s="10" t="n"/>
    </row>
    <row r="14">
      <c r="A14" s="9" t="inlineStr">
        <is>
          <t>Travel</t>
        </is>
      </c>
      <c r="B14" s="9" t="inlineStr">
        <is>
          <t>Local mileage: home visits, clinic referrals, travel between schools</t>
        </is>
      </c>
      <c r="C14" s="9" t="inlineStr">
        <is>
          <t>2 coaches x 3,000 miles x $0.70 per mile</t>
        </is>
      </c>
      <c r="D14" s="10" t="n">
        <v>4200</v>
      </c>
      <c r="E14" s="10" t="n">
        <v>0</v>
      </c>
      <c r="F14" s="10">
        <f>D14+E14</f>
        <v/>
      </c>
    </row>
    <row r="15">
      <c r="A15" s="9" t="n"/>
      <c r="B15" s="9" t="n"/>
      <c r="C15" s="11" t="inlineStr">
        <is>
          <t>Travel subtotal</t>
        </is>
      </c>
      <c r="D15" s="12">
        <f>SUM(D14:D14)</f>
        <v/>
      </c>
      <c r="E15" s="12">
        <f>SUM(E14:E14)</f>
        <v/>
      </c>
      <c r="F15" s="12">
        <f>D15+E15</f>
        <v/>
      </c>
    </row>
    <row r="16">
      <c r="A16" s="9" t="n"/>
      <c r="B16" s="9" t="n"/>
      <c r="C16" s="9" t="n"/>
      <c r="D16" s="10" t="n"/>
      <c r="E16" s="10" t="n"/>
      <c r="F16" s="10" t="n"/>
    </row>
    <row r="17">
      <c r="A17" s="9" t="inlineStr">
        <is>
          <t>Equipment</t>
        </is>
      </c>
      <c r="B17" s="9" t="inlineStr">
        <is>
          <t>None requested</t>
        </is>
      </c>
      <c r="C17" s="9" t="inlineStr">
        <is>
          <t>Laptops cost $950 each, below the $5,000 capitalization level, and are budgeted under Supplies</t>
        </is>
      </c>
      <c r="D17" s="10" t="n">
        <v>0</v>
      </c>
      <c r="E17" s="10" t="n">
        <v>0</v>
      </c>
      <c r="F17" s="10">
        <f>D17+E17</f>
        <v/>
      </c>
    </row>
    <row r="18">
      <c r="A18" s="9" t="n"/>
      <c r="B18" s="9" t="n"/>
      <c r="C18" s="11" t="inlineStr">
        <is>
          <t>Equipment subtotal</t>
        </is>
      </c>
      <c r="D18" s="12">
        <f>SUM(D17:D17)</f>
        <v/>
      </c>
      <c r="E18" s="12">
        <f>SUM(E17:E17)</f>
        <v/>
      </c>
      <c r="F18" s="12">
        <f>D18+E18</f>
        <v/>
      </c>
    </row>
    <row r="19">
      <c r="A19" s="9" t="n"/>
      <c r="B19" s="9" t="n"/>
      <c r="C19" s="9" t="n"/>
      <c r="D19" s="10" t="n"/>
      <c r="E19" s="10" t="n"/>
      <c r="F19" s="10" t="n"/>
    </row>
    <row r="20">
      <c r="A20" s="9" t="inlineStr">
        <is>
          <t>Supplies</t>
        </is>
      </c>
      <c r="B20" s="9" t="inlineStr">
        <is>
          <t>Laptops for the two attendance coaches</t>
        </is>
      </c>
      <c r="C20" s="9" t="inlineStr">
        <is>
          <t>2 laptops x $950</t>
        </is>
      </c>
      <c r="D20" s="10" t="n">
        <v>1900</v>
      </c>
      <c r="E20" s="10" t="n">
        <v>0</v>
      </c>
      <c r="F20" s="10">
        <f>D20+E20</f>
        <v/>
      </c>
    </row>
    <row r="21">
      <c r="A21" s="9" t="n"/>
      <c r="B21" s="9" t="inlineStr">
        <is>
          <t>Family attendance kits</t>
        </is>
      </c>
      <c r="C21" s="9" t="inlineStr">
        <is>
          <t>150 kits x $12</t>
        </is>
      </c>
      <c r="D21" s="10" t="n">
        <v>1800</v>
      </c>
      <c r="E21" s="10" t="n">
        <v>0</v>
      </c>
      <c r="F21" s="10">
        <f>D21+E21</f>
        <v/>
      </c>
    </row>
    <row r="22">
      <c r="A22" s="9" t="n"/>
      <c r="B22" s="9" t="n"/>
      <c r="C22" s="11" t="inlineStr">
        <is>
          <t>Supplies subtotal</t>
        </is>
      </c>
      <c r="D22" s="12">
        <f>SUM(D20:D21)</f>
        <v/>
      </c>
      <c r="E22" s="12">
        <f>SUM(E20:E21)</f>
        <v/>
      </c>
      <c r="F22" s="12">
        <f>D22+E22</f>
        <v/>
      </c>
    </row>
    <row r="23">
      <c r="A23" s="9" t="n"/>
      <c r="B23" s="9" t="n"/>
      <c r="C23" s="9" t="n"/>
      <c r="D23" s="10" t="n"/>
      <c r="E23" s="10" t="n"/>
      <c r="F23" s="10" t="n"/>
    </row>
    <row r="24">
      <c r="A24" s="9" t="inlineStr">
        <is>
          <t>Contractual</t>
        </is>
      </c>
      <c r="B24" s="9" t="inlineStr">
        <is>
          <t>Evaluation contract, North Basin State University Center for Community Research</t>
        </is>
      </c>
      <c r="C24" s="9" t="inlineStr">
        <is>
          <t>56 hours x $125 per hour</t>
        </is>
      </c>
      <c r="D24" s="10" t="n">
        <v>7000</v>
      </c>
      <c r="E24" s="10" t="n">
        <v>0</v>
      </c>
      <c r="F24" s="10">
        <f>D24+E24</f>
        <v/>
      </c>
    </row>
    <row r="25">
      <c r="A25" s="9" t="n"/>
      <c r="B25" s="9" t="n"/>
      <c r="C25" s="11" t="inlineStr">
        <is>
          <t>Contractual subtotal</t>
        </is>
      </c>
      <c r="D25" s="12">
        <f>SUM(D24:D24)</f>
        <v/>
      </c>
      <c r="E25" s="12">
        <f>SUM(E24:E24)</f>
        <v/>
      </c>
      <c r="F25" s="12">
        <f>D25+E25</f>
        <v/>
      </c>
    </row>
    <row r="26">
      <c r="A26" s="9" t="n"/>
      <c r="B26" s="9" t="n"/>
      <c r="C26" s="9" t="n"/>
      <c r="D26" s="10" t="n"/>
      <c r="E26" s="10" t="n"/>
      <c r="F26" s="10" t="n"/>
    </row>
    <row r="27">
      <c r="A27" s="9" t="inlineStr">
        <is>
          <t>Other Direct Costs</t>
        </is>
      </c>
      <c r="B27" s="9" t="inlineStr">
        <is>
          <t>Ride vouchers (participant support)</t>
        </is>
      </c>
      <c r="C27" s="9" t="inlineStr">
        <is>
          <t>500 one-way rides x $9 average fare</t>
        </is>
      </c>
      <c r="D27" s="10" t="n">
        <v>4500</v>
      </c>
      <c r="E27" s="10" t="n">
        <v>0</v>
      </c>
      <c r="F27" s="10">
        <f>D27+E27</f>
        <v/>
      </c>
    </row>
    <row r="28">
      <c r="A28" s="9" t="n"/>
      <c r="B28" s="9" t="inlineStr">
        <is>
          <t>Interpretation, home visits and family nights</t>
        </is>
      </c>
      <c r="C28" s="9" t="inlineStr">
        <is>
          <t>40 hours x $45 per hour</t>
        </is>
      </c>
      <c r="D28" s="10" t="n">
        <v>1800</v>
      </c>
      <c r="E28" s="10" t="n">
        <v>0</v>
      </c>
      <c r="F28" s="10">
        <f>D28+E28</f>
        <v/>
      </c>
    </row>
    <row r="29">
      <c r="A29" s="9" t="n"/>
      <c r="B29" s="9" t="inlineStr">
        <is>
          <t>Cell phone service for the coaches</t>
        </is>
      </c>
      <c r="C29" s="9" t="inlineStr">
        <is>
          <t>2 lines x 12 months x $40</t>
        </is>
      </c>
      <c r="D29" s="10" t="n">
        <v>960</v>
      </c>
      <c r="E29" s="10" t="n">
        <v>0</v>
      </c>
      <c r="F29" s="10">
        <f>D29+E29</f>
        <v/>
      </c>
    </row>
    <row r="30">
      <c r="A30" s="9" t="n"/>
      <c r="B30" s="9" t="inlineStr">
        <is>
          <t>Family attendance nights</t>
        </is>
      </c>
      <c r="C30" s="9" t="inlineStr">
        <is>
          <t>4 nights x $250</t>
        </is>
      </c>
      <c r="D30" s="10" t="n">
        <v>1000</v>
      </c>
      <c r="E30" s="10" t="n">
        <v>0</v>
      </c>
      <c r="F30" s="10">
        <f>D30+E30</f>
        <v/>
      </c>
    </row>
    <row r="31">
      <c r="A31" s="9" t="n"/>
      <c r="B31" s="9" t="inlineStr">
        <is>
          <t>Printing, English and Spanish</t>
        </is>
      </c>
      <c r="C31" s="9" t="inlineStr">
        <is>
          <t>2,600 pages x $0.20</t>
        </is>
      </c>
      <c r="D31" s="10" t="n">
        <v>520</v>
      </c>
      <c r="E31" s="10" t="n">
        <v>0</v>
      </c>
      <c r="F31" s="10">
        <f>D31+E31</f>
        <v/>
      </c>
    </row>
    <row r="32">
      <c r="A32" s="9" t="n"/>
      <c r="B32" s="9" t="inlineStr">
        <is>
          <t>Office space at both schools (in-kind, school district)</t>
        </is>
      </c>
      <c r="C32" s="9" t="inlineStr">
        <is>
          <t>2 offices x 150 sq ft x $16 per sq ft per year</t>
        </is>
      </c>
      <c r="D32" s="10" t="n">
        <v>0</v>
      </c>
      <c r="E32" s="10" t="n">
        <v>4800</v>
      </c>
      <c r="F32" s="10">
        <f>D32+E32</f>
        <v/>
      </c>
    </row>
    <row r="33">
      <c r="A33" s="9" t="n"/>
      <c r="B33" s="9" t="n"/>
      <c r="C33" s="11" t="inlineStr">
        <is>
          <t>Other Direct Costs subtotal</t>
        </is>
      </c>
      <c r="D33" s="12">
        <f>SUM(D27:D32)</f>
        <v/>
      </c>
      <c r="E33" s="12">
        <f>SUM(E27:E32)</f>
        <v/>
      </c>
      <c r="F33" s="12">
        <f>D33+E33</f>
        <v/>
      </c>
    </row>
    <row r="34">
      <c r="A34" s="9" t="n"/>
      <c r="B34" s="9" t="n"/>
      <c r="C34" s="9" t="n"/>
      <c r="D34" s="10" t="n"/>
      <c r="E34" s="10" t="n"/>
      <c r="F34" s="10" t="n"/>
    </row>
    <row r="35">
      <c r="A35" s="9" t="inlineStr">
        <is>
          <t>Indirect Costs</t>
        </is>
      </c>
      <c r="B35" s="9" t="inlineStr">
        <is>
          <t>Indirect at 10% of requested direct costs (the Foundation's maximum)</t>
        </is>
      </c>
      <c r="C35" s="9" t="inlineStr">
        <is>
          <t>10% x $114,400 requested direct costs</t>
        </is>
      </c>
      <c r="D35" s="10">
        <f>ROUND((D9+D12+D15+D18+D22+D25+D33)*0.1,0)</f>
        <v/>
      </c>
      <c r="E35" s="10" t="n">
        <v>0</v>
      </c>
      <c r="F35" s="10">
        <f>D35+E35</f>
        <v/>
      </c>
    </row>
    <row r="36">
      <c r="A36" s="9" t="n"/>
      <c r="B36" s="9" t="n"/>
      <c r="C36" s="11" t="inlineStr">
        <is>
          <t>Indirect Costs subtotal</t>
        </is>
      </c>
      <c r="D36" s="12">
        <f>SUM(D35:D35)</f>
        <v/>
      </c>
      <c r="E36" s="12">
        <f>SUM(E35:E35)</f>
        <v/>
      </c>
      <c r="F36" s="12">
        <f>D36+E36</f>
        <v/>
      </c>
    </row>
    <row r="37">
      <c r="A37" s="9" t="n"/>
      <c r="B37" s="9" t="n"/>
      <c r="C37" s="9" t="n"/>
      <c r="D37" s="10" t="n"/>
      <c r="E37" s="10" t="n"/>
      <c r="F37" s="10" t="n"/>
    </row>
    <row r="38">
      <c r="A38" s="3" t="n"/>
      <c r="B38" s="3" t="n"/>
      <c r="C38" s="5" t="inlineStr">
        <is>
          <t>PROJECT TOTAL</t>
        </is>
      </c>
      <c r="D38" s="13">
        <f>D9+D12+D15+D18+D22+D25+D33+D36</f>
        <v/>
      </c>
      <c r="E38" s="13">
        <f>E9+E12+E15+E18+E22+E25+E33+E36</f>
        <v/>
      </c>
      <c r="F38" s="13">
        <f>D38+E38</f>
        <v/>
      </c>
    </row>
    <row r="39">
      <c r="A39" s="9" t="n"/>
      <c r="B39" s="9" t="n"/>
      <c r="C39" s="9" t="n"/>
      <c r="D39" s="10" t="n"/>
      <c r="E39" s="10" t="n"/>
      <c r="F39" s="10" t="n"/>
    </row>
    <row r="40">
      <c r="A40" s="9" t="n"/>
      <c r="B40" s="9" t="n"/>
      <c r="C40" s="11" t="inlineStr">
        <is>
          <t>Check: requested direct costs (the indirect base)</t>
        </is>
      </c>
      <c r="D40" s="12">
        <f>D9+D12+D15+D18+D22+D25+D33</f>
        <v/>
      </c>
      <c r="E40" s="12" t="n"/>
      <c r="F40" s="12" t="n"/>
    </row>
  </sheetData>
  <mergeCells count="1">
    <mergeCell ref="A3:F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Budget Narrative</t>
        </is>
      </c>
    </row>
    <row r="3">
      <c r="A3" s="6" t="inlineStr">
        <is>
          <t>Each paragraph justifies one category on the Project Budget sheet: what it buys, how it was calculated and why the objectives need it. The order mirrors the budget sheet. Fictional example: Sedgewater Family Network, its partners and every figure are invented.</t>
        </is>
      </c>
    </row>
    <row r="5">
      <c r="A5" s="14" t="inlineStr">
        <is>
          <t>Personnel: Two Attendance Coaches at 0.75 FTE each (30 hours a week), one based at each school, at an annual salary of $44,000 for the full-time position: 0.75 x $44,000 = $33,000 each, $66,000 together. Each coach carries a caseload of 60 students and delivers the outreach, intake, barrier screen, coaching contacts and home visits behind Objectives 1 to 3. The Program Manager, 0.15 FTE of a $64,000 salary ($9,600), supervises the coaches, leads the attendance team meetings at both schools and runs the monthly data review; about a third of that time is evaluation data work. The Executive Director's 0.05 FTE of an $80,000 salary ($4,000) covers the district partnership and the 2028-29 budget request; it is paid from operating funds and shown as match.</t>
        </is>
      </c>
    </row>
    <row r="7">
      <c r="A7" s="14" t="inlineStr">
        <is>
          <t>Fringe Benefits: Charged at Sedgewater Family Network's board-approved rate of 20.00 percent of salaries: FICA 7.65 percent, health insurance 9.00 percent, retirement 2.00 percent, and unemployment and workers' compensation insurance 1.35 percent. 20.00 percent x $75,600 in requested salaries = $15,120. The same rate on the Executive Director's matched salary is $800, also shown as match. Paid time off is carried in salaries, not in the rate.</t>
        </is>
      </c>
    </row>
    <row r="9">
      <c r="A9" s="14" t="inlineStr">
        <is>
          <t>Travel: Local mileage only. Coaches drive to home visits, to the county health clinic with referred families and between the two schools: 2 coaches x 3,000 miles x $0.70 per mile = $4,200, at the organization's written mileage rate. The mileage estimate comes from the 2025-26 pilot coach's log, about 300 miles a month over a 10-month school year. No out-of-town travel is requested.</t>
        </is>
      </c>
    </row>
    <row r="11">
      <c r="A11" s="14" t="inlineStr">
        <is>
          <t>Equipment: None requested. The two laptops cost $950 each, below our $5,000 capitalization level, and are budgeted under Supplies.</t>
        </is>
      </c>
    </row>
    <row r="13">
      <c r="A13" s="14" t="inlineStr">
        <is>
          <t>Supplies: Two laptops at $950 each ($1,900) let the coaches enter case notes and check daily attendance during home visits. 150 family attendance kits at $12 each ($1,800) contain an alarm clock, a picture chart of the morning routine and a school-calendar magnet: one for each of the 120 enrolled students and 30 for siblings in kindergarten to third grade. Prices come from current vendor quotes.</t>
        </is>
      </c>
    </row>
    <row r="15">
      <c r="A15" s="14" t="inlineStr">
        <is>
          <t>Contractual: A $7,000 contract with the North Basin State University Center for Community Research covers 56 hours at $125 an hour: matching enrolled students to district attendance records, the midyear and end-of-year outcome analyses, and two outcome memos. The scope of work and the Center's rate letter are attached. The contract is 5.2 percent of the $135,440 project total; with the Program Manager's data time, evaluation is about 8 percent.</t>
        </is>
      </c>
    </row>
    <row r="17">
      <c r="A17" s="14" t="inlineStr">
        <is>
          <t>Other Direct Costs: Ride vouchers, 500 one-way rides at an average $9 fare ($4,500), through the county's dial-a-ride service and a local cab company for mornings when a bus stop or walking route fails a family; these are participant support. Interpretation, 40 hours x $45 ($1,800), for Spanish interpretation at home visits and family nights beyond what our bilingual staff can cover. Cell phone service, 2 lines x 12 months x $40 ($960), because families reach coaches by text before school starts. Family attendance nights, 4 nights x $250 ($1,000), for materials and a light meal for about 50 people each night. Printing, 2,600 pages x $0.20 ($520), for letters, flyers and intake forms in English and Spanish. The school district donates an office at each school, 2 offices x 150 square feet x $16 per square foot a year ($4,800), shown as in-kind match at the district's facility rental rate.</t>
        </is>
      </c>
    </row>
    <row r="19">
      <c r="A19" s="14" t="inlineStr">
        <is>
          <t>Indirect Costs: The Early Grades Fund allows indirect costs of up to 10 percent of requested direct costs. 10 percent x $114,400 = $11,440, which covers accounting, payroll, insurance, the annual audit and the share of our main office that supports this project. Sedgewater Family Network holds no federally negotiated rate; this rate follows the Foundation's guidelines.</t>
        </is>
      </c>
    </row>
    <row r="21">
      <c r="A21" s="14" t="inlineStr">
        <is>
          <t>Total: $114,400 in requested direct costs plus $11,440 in indirect costs = $125,840 requested. With $9,600 in match, the total project cost is $135,440.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GrantCue Team</dc:creator>
  <dc:title xmlns:dc="http://purl.org/dc/elements/1.1/">Grant Budget Template, Worked Example</dc:title>
  <dcterms:created xmlns:dcterms="http://purl.org/dc/terms/" xmlns:xsi="http://www.w3.org/2001/XMLSchema-instance" xsi:type="dcterms:W3CDTF">2026-10-19T12:00:00Z</dcterms:created>
  <dcterms:modified xmlns:dcterms="http://purl.org/dc/terms/" xmlns:xsi="http://www.w3.org/2001/XMLSchema-instance" xsi:type="dcterms:W3CDTF">2026-10-19T13:53:03Z</dcterms:modified>
  <cp:lastModifiedBy>GrantCue Team</cp:lastModifiedBy>
</cp:coreProperties>
</file>